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WALTER\CAG Y FCG\CAG-FCG-2019\FCG-2019\GR\"/>
    </mc:Choice>
  </mc:AlternateContent>
  <bookViews>
    <workbookView xWindow="0" yWindow="0" windowWidth="20490" windowHeight="7650"/>
  </bookViews>
  <sheets>
    <sheet name="C2" sheetId="9" r:id="rId1"/>
    <sheet name="TOTAL C2" sheetId="10" r:id="rId2"/>
    <sheet name="C" sheetId="11" r:id="rId3"/>
    <sheet name="TOTAL C" sheetId="12" r:id="rId4"/>
  </sheets>
  <calcPr calcId="162913"/>
</workbook>
</file>

<file path=xl/calcChain.xml><?xml version="1.0" encoding="utf-8"?>
<calcChain xmlns="http://schemas.openxmlformats.org/spreadsheetml/2006/main">
  <c r="D87" i="12" l="1"/>
  <c r="D86" i="12"/>
  <c r="L25" i="11"/>
  <c r="M25" i="11" s="1"/>
  <c r="O25" i="11" s="1"/>
  <c r="D10" i="12" s="1"/>
  <c r="L26" i="11"/>
  <c r="M26" i="11" s="1"/>
  <c r="O26" i="11" s="1"/>
  <c r="D11" i="12" s="1"/>
  <c r="F25" i="11"/>
  <c r="F26" i="11"/>
  <c r="E59" i="10" l="1"/>
  <c r="E56" i="10"/>
  <c r="E57" i="10"/>
  <c r="E60" i="10"/>
  <c r="E58" i="10"/>
  <c r="E61" i="10"/>
  <c r="E51" i="10"/>
  <c r="E50" i="10"/>
  <c r="E4" i="10"/>
  <c r="E5" i="10"/>
  <c r="E20" i="10"/>
  <c r="E19" i="10"/>
  <c r="E24" i="10"/>
  <c r="E23" i="10"/>
  <c r="E21" i="10"/>
  <c r="E22" i="10"/>
  <c r="E12" i="10"/>
  <c r="E14" i="10"/>
  <c r="E11" i="10"/>
  <c r="E13" i="10"/>
  <c r="F127" i="9"/>
  <c r="F128" i="9"/>
  <c r="F31" i="9"/>
  <c r="F22" i="9"/>
  <c r="K136" i="9"/>
  <c r="K127" i="9"/>
  <c r="K128" i="9"/>
  <c r="K129" i="9"/>
  <c r="K130" i="9"/>
  <c r="K131" i="9"/>
  <c r="K126" i="9"/>
  <c r="K117" i="9"/>
  <c r="K118" i="9"/>
  <c r="K119" i="9"/>
  <c r="K120" i="9"/>
  <c r="K121" i="9"/>
  <c r="K116" i="9"/>
  <c r="F110" i="9"/>
  <c r="F103" i="9"/>
  <c r="K110" i="9"/>
  <c r="L110" i="9" s="1"/>
  <c r="K103" i="9"/>
  <c r="L103" i="9" s="1"/>
  <c r="K109" i="9"/>
  <c r="K102" i="9"/>
  <c r="K96" i="9"/>
  <c r="K90" i="9"/>
  <c r="K84" i="9"/>
  <c r="K78" i="9"/>
  <c r="K72" i="9"/>
  <c r="K60" i="9"/>
  <c r="K49" i="9"/>
  <c r="K50" i="9"/>
  <c r="K51" i="9"/>
  <c r="K52" i="9"/>
  <c r="K53" i="9"/>
  <c r="K38" i="9"/>
  <c r="K39" i="9"/>
  <c r="K40" i="9"/>
  <c r="K41" i="9"/>
  <c r="K42" i="9"/>
  <c r="K29" i="9"/>
  <c r="K30" i="9"/>
  <c r="K31" i="9"/>
  <c r="L31" i="9" s="1"/>
  <c r="K20" i="9"/>
  <c r="K21" i="9"/>
  <c r="K22" i="9"/>
  <c r="L22" i="9" s="1"/>
  <c r="K66" i="9"/>
  <c r="K59" i="9"/>
  <c r="K48" i="9"/>
  <c r="K37" i="9"/>
  <c r="K28" i="9"/>
  <c r="K19" i="9"/>
  <c r="K13" i="9"/>
  <c r="K12" i="9"/>
  <c r="K6" i="9"/>
  <c r="K5" i="9"/>
  <c r="N31" i="9" l="1"/>
  <c r="N110" i="9"/>
  <c r="N103" i="9"/>
  <c r="N22" i="9"/>
  <c r="D93" i="12"/>
  <c r="D97" i="12"/>
  <c r="D96" i="12"/>
  <c r="D94" i="12"/>
  <c r="D92" i="12"/>
  <c r="D95" i="12"/>
  <c r="F113" i="11"/>
  <c r="F114" i="11"/>
  <c r="F115" i="11"/>
  <c r="F116" i="11"/>
  <c r="L172" i="11"/>
  <c r="M172" i="11" s="1"/>
  <c r="L173" i="11"/>
  <c r="M173" i="11" s="1"/>
  <c r="L174" i="11"/>
  <c r="M174" i="11" s="1"/>
  <c r="L175" i="11"/>
  <c r="M175" i="11" s="1"/>
  <c r="L176" i="11"/>
  <c r="M176" i="11" s="1"/>
  <c r="F172" i="11"/>
  <c r="F173" i="11"/>
  <c r="F174" i="11"/>
  <c r="F175" i="11"/>
  <c r="F176" i="11"/>
  <c r="L171" i="11"/>
  <c r="M171" i="11" s="1"/>
  <c r="F171" i="11"/>
  <c r="L166" i="11"/>
  <c r="M166" i="11" s="1"/>
  <c r="F166" i="11"/>
  <c r="L165" i="11"/>
  <c r="M165" i="11" s="1"/>
  <c r="F165" i="11"/>
  <c r="L164" i="11"/>
  <c r="M164" i="11" s="1"/>
  <c r="F164" i="11"/>
  <c r="L163" i="11"/>
  <c r="M163" i="11" s="1"/>
  <c r="F163" i="11"/>
  <c r="L162" i="11"/>
  <c r="M162" i="11" s="1"/>
  <c r="F162" i="11"/>
  <c r="L161" i="11"/>
  <c r="M161" i="11" s="1"/>
  <c r="F161" i="11"/>
  <c r="L160" i="11"/>
  <c r="M160" i="11" s="1"/>
  <c r="F160" i="11"/>
  <c r="L159" i="11"/>
  <c r="M159" i="11" s="1"/>
  <c r="F159" i="11"/>
  <c r="L158" i="11"/>
  <c r="M158" i="11" s="1"/>
  <c r="F158" i="11"/>
  <c r="L157" i="11"/>
  <c r="M157" i="11" s="1"/>
  <c r="F157" i="11"/>
  <c r="L156" i="11"/>
  <c r="M156" i="11" s="1"/>
  <c r="F156" i="11"/>
  <c r="L142" i="11"/>
  <c r="M142" i="11" s="1"/>
  <c r="L143" i="11"/>
  <c r="M143" i="11" s="1"/>
  <c r="L144" i="11"/>
  <c r="M144" i="11" s="1"/>
  <c r="L145" i="11"/>
  <c r="M145" i="11" s="1"/>
  <c r="L146" i="11"/>
  <c r="M146" i="11" s="1"/>
  <c r="L147" i="11"/>
  <c r="M147" i="11" s="1"/>
  <c r="L148" i="11"/>
  <c r="M148" i="11" s="1"/>
  <c r="L149" i="11"/>
  <c r="M149" i="11" s="1"/>
  <c r="L150" i="11"/>
  <c r="M150" i="11" s="1"/>
  <c r="L151" i="11"/>
  <c r="M151" i="11" s="1"/>
  <c r="F142" i="11"/>
  <c r="F143" i="11"/>
  <c r="F144" i="11"/>
  <c r="F145" i="11"/>
  <c r="F146" i="11"/>
  <c r="F147" i="11"/>
  <c r="F148" i="11"/>
  <c r="F149" i="11"/>
  <c r="F150" i="11"/>
  <c r="F151" i="11"/>
  <c r="L141" i="11"/>
  <c r="M141" i="11" s="1"/>
  <c r="F141" i="11"/>
  <c r="L136" i="11"/>
  <c r="M136" i="11" s="1"/>
  <c r="F136" i="11"/>
  <c r="L135" i="11"/>
  <c r="M135" i="11" s="1"/>
  <c r="F135" i="11"/>
  <c r="L134" i="11"/>
  <c r="M134" i="11" s="1"/>
  <c r="F134" i="11"/>
  <c r="L133" i="11"/>
  <c r="M133" i="11" s="1"/>
  <c r="F133" i="11"/>
  <c r="L132" i="11"/>
  <c r="M132" i="11" s="1"/>
  <c r="F132" i="11"/>
  <c r="L131" i="11"/>
  <c r="M131" i="11" s="1"/>
  <c r="F131" i="11"/>
  <c r="L130" i="11"/>
  <c r="M130" i="11" s="1"/>
  <c r="F130" i="11"/>
  <c r="L129" i="11"/>
  <c r="M129" i="11" s="1"/>
  <c r="F129" i="11"/>
  <c r="L128" i="11"/>
  <c r="M128" i="11" s="1"/>
  <c r="F128" i="11"/>
  <c r="L127" i="11"/>
  <c r="M127" i="11" s="1"/>
  <c r="F127" i="11"/>
  <c r="L114" i="11"/>
  <c r="M114" i="11" s="1"/>
  <c r="L115" i="11"/>
  <c r="M115" i="11" s="1"/>
  <c r="L116" i="11"/>
  <c r="M116" i="11" s="1"/>
  <c r="L117" i="11"/>
  <c r="M117" i="11" s="1"/>
  <c r="L118" i="11"/>
  <c r="M118" i="11" s="1"/>
  <c r="L119" i="11"/>
  <c r="M119" i="11" s="1"/>
  <c r="L120" i="11"/>
  <c r="M120" i="11" s="1"/>
  <c r="L121" i="11"/>
  <c r="M121" i="11" s="1"/>
  <c r="L122" i="11"/>
  <c r="M122" i="11" s="1"/>
  <c r="F117" i="11"/>
  <c r="F118" i="11"/>
  <c r="F119" i="11"/>
  <c r="F120" i="11"/>
  <c r="F121" i="11"/>
  <c r="F122" i="11"/>
  <c r="L113" i="11"/>
  <c r="M113" i="11" s="1"/>
  <c r="L108" i="11"/>
  <c r="M108" i="11" s="1"/>
  <c r="F108" i="11"/>
  <c r="L107" i="11"/>
  <c r="M107" i="11" s="1"/>
  <c r="F107" i="11"/>
  <c r="L106" i="11"/>
  <c r="M106" i="11" s="1"/>
  <c r="F106" i="11"/>
  <c r="L105" i="11"/>
  <c r="M105" i="11" s="1"/>
  <c r="F105" i="11"/>
  <c r="L104" i="11"/>
  <c r="M104" i="11" s="1"/>
  <c r="F104" i="11"/>
  <c r="L96" i="11"/>
  <c r="M96" i="11" s="1"/>
  <c r="L97" i="11"/>
  <c r="M97" i="11" s="1"/>
  <c r="L98" i="11"/>
  <c r="M98" i="11" s="1"/>
  <c r="L99" i="11"/>
  <c r="M99" i="11" s="1"/>
  <c r="F96" i="11"/>
  <c r="O96" i="11" s="1"/>
  <c r="C54" i="12" s="1"/>
  <c r="F97" i="11"/>
  <c r="O97" i="11" s="1"/>
  <c r="C58" i="12" s="1"/>
  <c r="F98" i="11"/>
  <c r="O98" i="11" s="1"/>
  <c r="C56" i="12" s="1"/>
  <c r="F99" i="11"/>
  <c r="L95" i="11"/>
  <c r="M95" i="11" s="1"/>
  <c r="F95" i="11"/>
  <c r="L90" i="11"/>
  <c r="M90" i="11" s="1"/>
  <c r="F90" i="11"/>
  <c r="L89" i="11"/>
  <c r="M89" i="11" s="1"/>
  <c r="F89" i="11"/>
  <c r="L83" i="11"/>
  <c r="M83" i="11" s="1"/>
  <c r="L84" i="11"/>
  <c r="M84" i="11" s="1"/>
  <c r="F83" i="11"/>
  <c r="F84" i="11"/>
  <c r="L82" i="11"/>
  <c r="M82" i="11" s="1"/>
  <c r="F82" i="11"/>
  <c r="L77" i="11"/>
  <c r="M77" i="11" s="1"/>
  <c r="F77" i="11"/>
  <c r="L72" i="11"/>
  <c r="M72" i="11" s="1"/>
  <c r="F72" i="11"/>
  <c r="L71" i="11"/>
  <c r="M71" i="11" s="1"/>
  <c r="F71" i="11"/>
  <c r="L66" i="11"/>
  <c r="M66" i="11" s="1"/>
  <c r="F66" i="11"/>
  <c r="L65" i="11"/>
  <c r="M65" i="11" s="1"/>
  <c r="F65" i="11"/>
  <c r="L60" i="11"/>
  <c r="M60" i="11" s="1"/>
  <c r="F60" i="11"/>
  <c r="L59" i="11"/>
  <c r="M59" i="11" s="1"/>
  <c r="F59" i="11"/>
  <c r="L58" i="11"/>
  <c r="M58" i="11" s="1"/>
  <c r="F58" i="11"/>
  <c r="L57" i="11"/>
  <c r="M57" i="11" s="1"/>
  <c r="F57" i="11"/>
  <c r="L56" i="11"/>
  <c r="M56" i="11" s="1"/>
  <c r="F56" i="11"/>
  <c r="L48" i="11"/>
  <c r="M48" i="11" s="1"/>
  <c r="L49" i="11"/>
  <c r="M49" i="11" s="1"/>
  <c r="L50" i="11"/>
  <c r="M50" i="11" s="1"/>
  <c r="L51" i="11"/>
  <c r="M51" i="11" s="1"/>
  <c r="F48" i="11"/>
  <c r="O48" i="11" s="1"/>
  <c r="C28" i="12" s="1"/>
  <c r="F49" i="11"/>
  <c r="F50" i="11"/>
  <c r="O50" i="11" s="1"/>
  <c r="C27" i="12" s="1"/>
  <c r="F51" i="11"/>
  <c r="L47" i="11"/>
  <c r="M47" i="11" s="1"/>
  <c r="F47" i="11"/>
  <c r="L41" i="11"/>
  <c r="M41" i="11" s="1"/>
  <c r="F41" i="11"/>
  <c r="L36" i="11"/>
  <c r="M36" i="11" s="1"/>
  <c r="F36" i="11"/>
  <c r="L31" i="11"/>
  <c r="M31" i="11" s="1"/>
  <c r="F31" i="11"/>
  <c r="L24" i="11"/>
  <c r="M24" i="11" s="1"/>
  <c r="O24" i="11" s="1"/>
  <c r="D12" i="12" s="1"/>
  <c r="F24" i="11"/>
  <c r="L18" i="11"/>
  <c r="M18" i="11" s="1"/>
  <c r="L19" i="11"/>
  <c r="M19" i="11" s="1"/>
  <c r="F18" i="11"/>
  <c r="F19" i="11"/>
  <c r="F17" i="11"/>
  <c r="L17" i="11"/>
  <c r="M17" i="11" s="1"/>
  <c r="L12" i="11"/>
  <c r="M12" i="11" s="1"/>
  <c r="F12" i="11"/>
  <c r="L11" i="11"/>
  <c r="M11" i="11" s="1"/>
  <c r="F11" i="11"/>
  <c r="L6" i="11"/>
  <c r="M6" i="11" s="1"/>
  <c r="F6" i="11"/>
  <c r="L5" i="11"/>
  <c r="M5" i="11" s="1"/>
  <c r="F5" i="11"/>
  <c r="F6" i="9"/>
  <c r="L6" i="9"/>
  <c r="L13" i="9"/>
  <c r="F13" i="9"/>
  <c r="F141" i="9"/>
  <c r="K141" i="9"/>
  <c r="L141" i="9" s="1"/>
  <c r="O84" i="11" l="1"/>
  <c r="C49" i="12" s="1"/>
  <c r="E49" i="12" s="1"/>
  <c r="O83" i="11"/>
  <c r="C47" i="12" s="1"/>
  <c r="O99" i="11"/>
  <c r="C55" i="12" s="1"/>
  <c r="O113" i="11"/>
  <c r="C69" i="12" s="1"/>
  <c r="O19" i="11"/>
  <c r="C11" i="12" s="1"/>
  <c r="E11" i="12" s="1"/>
  <c r="O151" i="11"/>
  <c r="C78" i="12" s="1"/>
  <c r="O149" i="11"/>
  <c r="C81" i="12" s="1"/>
  <c r="O147" i="11"/>
  <c r="C83" i="12" s="1"/>
  <c r="O146" i="11"/>
  <c r="C86" i="12" s="1"/>
  <c r="E86" i="12" s="1"/>
  <c r="O144" i="11"/>
  <c r="C87" i="12" s="1"/>
  <c r="E87" i="12" s="1"/>
  <c r="O142" i="11"/>
  <c r="C80" i="12" s="1"/>
  <c r="O51" i="11"/>
  <c r="C30" i="12" s="1"/>
  <c r="O150" i="11"/>
  <c r="C82" i="12" s="1"/>
  <c r="O148" i="11"/>
  <c r="C84" i="12" s="1"/>
  <c r="O145" i="11"/>
  <c r="C77" i="12" s="1"/>
  <c r="O143" i="11"/>
  <c r="C85" i="12" s="1"/>
  <c r="O11" i="11"/>
  <c r="D4" i="12" s="1"/>
  <c r="O12" i="11"/>
  <c r="D5" i="12" s="1"/>
  <c r="O31" i="11"/>
  <c r="C17" i="12" s="1"/>
  <c r="O49" i="11"/>
  <c r="C29" i="12" s="1"/>
  <c r="O66" i="11"/>
  <c r="C37" i="12" s="1"/>
  <c r="O5" i="11"/>
  <c r="C4" i="12" s="1"/>
  <c r="E4" i="12" s="1"/>
  <c r="O6" i="11"/>
  <c r="C5" i="12" s="1"/>
  <c r="O71" i="11"/>
  <c r="D36" i="12" s="1"/>
  <c r="O82" i="11"/>
  <c r="C48" i="12" s="1"/>
  <c r="O90" i="11"/>
  <c r="D47" i="12" s="1"/>
  <c r="E47" i="12" s="1"/>
  <c r="O95" i="11"/>
  <c r="C57" i="12" s="1"/>
  <c r="O104" i="11"/>
  <c r="D57" i="12" s="1"/>
  <c r="O105" i="11"/>
  <c r="D54" i="12" s="1"/>
  <c r="E54" i="12" s="1"/>
  <c r="O106" i="11"/>
  <c r="D58" i="12" s="1"/>
  <c r="E58" i="12" s="1"/>
  <c r="O107" i="11"/>
  <c r="D56" i="12" s="1"/>
  <c r="E56" i="12" s="1"/>
  <c r="O108" i="11"/>
  <c r="D55" i="12" s="1"/>
  <c r="E55" i="12" s="1"/>
  <c r="O121" i="11"/>
  <c r="C65" i="12" s="1"/>
  <c r="O119" i="11"/>
  <c r="C63" i="12" s="1"/>
  <c r="O117" i="11"/>
  <c r="C66" i="12" s="1"/>
  <c r="O122" i="11"/>
  <c r="C72" i="12" s="1"/>
  <c r="O120" i="11"/>
  <c r="C68" i="12" s="1"/>
  <c r="O118" i="11"/>
  <c r="C64" i="12" s="1"/>
  <c r="O115" i="11"/>
  <c r="C67" i="12" s="1"/>
  <c r="O128" i="11"/>
  <c r="D71" i="12" s="1"/>
  <c r="O130" i="11"/>
  <c r="D70" i="12" s="1"/>
  <c r="O131" i="11"/>
  <c r="D66" i="12" s="1"/>
  <c r="O133" i="11"/>
  <c r="D63" i="12" s="1"/>
  <c r="O135" i="11"/>
  <c r="D65" i="12" s="1"/>
  <c r="O176" i="11"/>
  <c r="C92" i="12" s="1"/>
  <c r="E92" i="12" s="1"/>
  <c r="O174" i="11"/>
  <c r="C96" i="12" s="1"/>
  <c r="O172" i="11"/>
  <c r="C93" i="12" s="1"/>
  <c r="E93" i="12" s="1"/>
  <c r="O175" i="11"/>
  <c r="C94" i="12" s="1"/>
  <c r="E94" i="12" s="1"/>
  <c r="O173" i="11"/>
  <c r="C97" i="12" s="1"/>
  <c r="E97" i="12" s="1"/>
  <c r="N13" i="9"/>
  <c r="O18" i="11"/>
  <c r="C10" i="12" s="1"/>
  <c r="E10" i="12" s="1"/>
  <c r="O116" i="11"/>
  <c r="C70" i="12" s="1"/>
  <c r="O114" i="11"/>
  <c r="C71" i="12" s="1"/>
  <c r="E96" i="12"/>
  <c r="N141" i="9"/>
  <c r="O47" i="11"/>
  <c r="C31" i="12" s="1"/>
  <c r="O56" i="11"/>
  <c r="D31" i="12" s="1"/>
  <c r="O57" i="11"/>
  <c r="D28" i="12" s="1"/>
  <c r="E28" i="12" s="1"/>
  <c r="O58" i="11"/>
  <c r="D29" i="12" s="1"/>
  <c r="O59" i="11"/>
  <c r="D27" i="12" s="1"/>
  <c r="E27" i="12" s="1"/>
  <c r="O60" i="11"/>
  <c r="D30" i="12" s="1"/>
  <c r="O77" i="11"/>
  <c r="C42" i="12" s="1"/>
  <c r="O156" i="11"/>
  <c r="D79" i="12" s="1"/>
  <c r="O157" i="11"/>
  <c r="D80" i="12" s="1"/>
  <c r="O158" i="11"/>
  <c r="D85" i="12" s="1"/>
  <c r="O160" i="11"/>
  <c r="D77" i="12" s="1"/>
  <c r="E77" i="12" s="1"/>
  <c r="O162" i="11"/>
  <c r="D83" i="12" s="1"/>
  <c r="O163" i="11"/>
  <c r="D84" i="12" s="1"/>
  <c r="O164" i="11"/>
  <c r="D81" i="12" s="1"/>
  <c r="O165" i="11"/>
  <c r="D82" i="12" s="1"/>
  <c r="O166" i="11"/>
  <c r="D78" i="12" s="1"/>
  <c r="O171" i="11"/>
  <c r="C95" i="12" s="1"/>
  <c r="E95" i="12" s="1"/>
  <c r="O141" i="11"/>
  <c r="C79" i="12" s="1"/>
  <c r="O127" i="11"/>
  <c r="D69" i="12" s="1"/>
  <c r="O129" i="11"/>
  <c r="D67" i="12" s="1"/>
  <c r="O132" i="11"/>
  <c r="D64" i="12" s="1"/>
  <c r="O134" i="11"/>
  <c r="D68" i="12" s="1"/>
  <c r="O136" i="11"/>
  <c r="D72" i="12" s="1"/>
  <c r="O89" i="11"/>
  <c r="D48" i="12" s="1"/>
  <c r="O72" i="11"/>
  <c r="D37" i="12" s="1"/>
  <c r="O65" i="11"/>
  <c r="C36" i="12" s="1"/>
  <c r="O41" i="11"/>
  <c r="C22" i="12" s="1"/>
  <c r="E22" i="12" s="1"/>
  <c r="O36" i="11"/>
  <c r="D17" i="12" s="1"/>
  <c r="O17" i="11"/>
  <c r="C12" i="12" s="1"/>
  <c r="E12" i="12" s="1"/>
  <c r="N6" i="9"/>
  <c r="F20" i="9"/>
  <c r="F21" i="9"/>
  <c r="L20" i="9"/>
  <c r="L21" i="9"/>
  <c r="F29" i="9"/>
  <c r="F30" i="9"/>
  <c r="L29" i="9"/>
  <c r="L30" i="9"/>
  <c r="F38" i="9"/>
  <c r="F39" i="9"/>
  <c r="F40" i="9"/>
  <c r="F41" i="9"/>
  <c r="F42" i="9"/>
  <c r="L38" i="9"/>
  <c r="L40" i="9"/>
  <c r="L41" i="9"/>
  <c r="L42" i="9"/>
  <c r="L39" i="9"/>
  <c r="F49" i="9"/>
  <c r="F50" i="9"/>
  <c r="F51" i="9"/>
  <c r="F52" i="9"/>
  <c r="F53" i="9"/>
  <c r="L49" i="9"/>
  <c r="L51" i="9"/>
  <c r="L52" i="9"/>
  <c r="N52" i="9" s="1"/>
  <c r="L53" i="9"/>
  <c r="L50" i="9"/>
  <c r="F60" i="9"/>
  <c r="L60" i="9"/>
  <c r="F117" i="9"/>
  <c r="F118" i="9"/>
  <c r="F119" i="9"/>
  <c r="F120" i="9"/>
  <c r="F121" i="9"/>
  <c r="L119" i="9"/>
  <c r="L120" i="9"/>
  <c r="L121" i="9"/>
  <c r="L117" i="9"/>
  <c r="N117" i="9" s="1"/>
  <c r="L118" i="9"/>
  <c r="L127" i="9"/>
  <c r="N127" i="9" s="1"/>
  <c r="L128" i="9"/>
  <c r="L129" i="9"/>
  <c r="L130" i="9"/>
  <c r="L131" i="9"/>
  <c r="F129" i="9"/>
  <c r="F130" i="9"/>
  <c r="F131" i="9"/>
  <c r="K146" i="9"/>
  <c r="L146" i="9" s="1"/>
  <c r="F146" i="9"/>
  <c r="L136" i="9"/>
  <c r="F136" i="9"/>
  <c r="L126" i="9"/>
  <c r="F126" i="9"/>
  <c r="L116" i="9"/>
  <c r="F116" i="9"/>
  <c r="L109" i="9"/>
  <c r="F109" i="9"/>
  <c r="L102" i="9"/>
  <c r="F102" i="9"/>
  <c r="L96" i="9"/>
  <c r="F96" i="9"/>
  <c r="L90" i="9"/>
  <c r="F90" i="9"/>
  <c r="L84" i="9"/>
  <c r="F84" i="9"/>
  <c r="L78" i="9"/>
  <c r="F78" i="9"/>
  <c r="L72" i="9"/>
  <c r="F72" i="9"/>
  <c r="L66" i="9"/>
  <c r="F66" i="9"/>
  <c r="L59" i="9"/>
  <c r="F59" i="9"/>
  <c r="L48" i="9"/>
  <c r="F48" i="9"/>
  <c r="L37" i="9"/>
  <c r="F37" i="9"/>
  <c r="L28" i="9"/>
  <c r="F28" i="9"/>
  <c r="L19" i="9"/>
  <c r="F19" i="9"/>
  <c r="L12" i="9"/>
  <c r="F12" i="9"/>
  <c r="L5" i="9"/>
  <c r="F5" i="9"/>
  <c r="E84" i="12" l="1"/>
  <c r="N130" i="9"/>
  <c r="N121" i="9"/>
  <c r="N102" i="9"/>
  <c r="N109" i="9"/>
  <c r="N116" i="9"/>
  <c r="N118" i="9"/>
  <c r="E79" i="12"/>
  <c r="E85" i="12"/>
  <c r="E83" i="12"/>
  <c r="E78" i="12"/>
  <c r="E36" i="12"/>
  <c r="E5" i="12"/>
  <c r="E17" i="12"/>
  <c r="E82" i="12"/>
  <c r="E80" i="12"/>
  <c r="E81" i="12"/>
  <c r="E72" i="12"/>
  <c r="E65" i="12"/>
  <c r="E68" i="12"/>
  <c r="E63" i="12"/>
  <c r="E64" i="12"/>
  <c r="E66" i="12"/>
  <c r="E70" i="12"/>
  <c r="E67" i="12"/>
  <c r="E71" i="12"/>
  <c r="E69" i="12"/>
  <c r="E57" i="12"/>
  <c r="E48" i="12"/>
  <c r="E37" i="12"/>
  <c r="E30" i="12"/>
  <c r="E29" i="12"/>
  <c r="E31" i="12"/>
  <c r="N90" i="9"/>
  <c r="N96" i="9"/>
  <c r="N39" i="9"/>
  <c r="N41" i="9"/>
  <c r="N48" i="9"/>
  <c r="N78" i="9"/>
  <c r="N129" i="9"/>
  <c r="N131" i="9"/>
  <c r="N119" i="9"/>
  <c r="N128" i="9"/>
  <c r="N12" i="9"/>
  <c r="N5" i="9"/>
  <c r="N72" i="9"/>
  <c r="N50" i="9"/>
  <c r="N84" i="9"/>
  <c r="N21" i="9"/>
  <c r="N20" i="9"/>
  <c r="N30" i="9"/>
  <c r="N29" i="9"/>
  <c r="N40" i="9"/>
  <c r="N42" i="9"/>
  <c r="N38" i="9"/>
  <c r="N51" i="9"/>
  <c r="N53" i="9"/>
  <c r="N49" i="9"/>
  <c r="N60" i="9"/>
  <c r="N120" i="9"/>
  <c r="N146" i="9"/>
  <c r="N136" i="9"/>
  <c r="N126" i="9"/>
  <c r="N66" i="9"/>
  <c r="N59" i="9"/>
  <c r="N37" i="9"/>
  <c r="N28" i="9"/>
  <c r="N19" i="9"/>
</calcChain>
</file>

<file path=xl/sharedStrings.xml><?xml version="1.0" encoding="utf-8"?>
<sst xmlns="http://schemas.openxmlformats.org/spreadsheetml/2006/main" count="1333" uniqueCount="159">
  <si>
    <t>GIMNASTA</t>
  </si>
  <si>
    <t>NOTA COMUN D1/D2</t>
  </si>
  <si>
    <t>NOTA COMUN D3/D4</t>
  </si>
  <si>
    <t>NOTA D</t>
  </si>
  <si>
    <t>NOTA COMUN E1/E2</t>
  </si>
  <si>
    <t>E3</t>
  </si>
  <si>
    <t>E4</t>
  </si>
  <si>
    <t>E5</t>
  </si>
  <si>
    <t>PROMEDIO  DE CENTRALES E</t>
  </si>
  <si>
    <t>DESCUENTO E</t>
  </si>
  <si>
    <t>DESCUENTO</t>
  </si>
  <si>
    <t>TOTAL</t>
  </si>
  <si>
    <t>PUESTO</t>
  </si>
  <si>
    <t>OPEN</t>
  </si>
  <si>
    <t>MAYOR ARO</t>
  </si>
  <si>
    <t>MAYOR PELOTA</t>
  </si>
  <si>
    <t>JUVENIL</t>
  </si>
  <si>
    <t>MAYOR</t>
  </si>
  <si>
    <t>JUVENIL ARO</t>
  </si>
  <si>
    <t>JUVENIL PELOTA</t>
  </si>
  <si>
    <t>CONJUNTO</t>
  </si>
  <si>
    <t>INDIVIDUAL</t>
  </si>
  <si>
    <t>E6</t>
  </si>
  <si>
    <t>ORDEN DE PASO</t>
  </si>
  <si>
    <t>OPEN ARO</t>
  </si>
  <si>
    <t>NIVEL C2</t>
  </si>
  <si>
    <t>CLUB</t>
  </si>
  <si>
    <t>MUNI</t>
  </si>
  <si>
    <t>MELGAREJO MARIANELA</t>
  </si>
  <si>
    <t>ATENAS</t>
  </si>
  <si>
    <t>OLMOS LOURDES</t>
  </si>
  <si>
    <t>MAMMANA</t>
  </si>
  <si>
    <t>ADAMO AGUSTINA</t>
  </si>
  <si>
    <t>GONZALEZ CAMILA</t>
  </si>
  <si>
    <t>RIELES</t>
  </si>
  <si>
    <t>MORENO EMILIA</t>
  </si>
  <si>
    <t>MARTINEZ DELFINA</t>
  </si>
  <si>
    <t>RACING</t>
  </si>
  <si>
    <t>PAEZ MILAGROS ANAHI</t>
  </si>
  <si>
    <t>BOVO LEBIAN LUCIA</t>
  </si>
  <si>
    <t>HIDALGO ANA LUCIA</t>
  </si>
  <si>
    <t>MATIENZO</t>
  </si>
  <si>
    <t>ALVAREZ VIOLETA</t>
  </si>
  <si>
    <t>PRE INFANTIL ML</t>
  </si>
  <si>
    <t>PRE INFANTIL ARO</t>
  </si>
  <si>
    <t>MIRANDA VARGAS ALMA</t>
  </si>
  <si>
    <t>DOMINGUEZ ZUCCOLI VICTORIA</t>
  </si>
  <si>
    <t>MINI ML</t>
  </si>
  <si>
    <t>DUO</t>
  </si>
  <si>
    <t>BALLESTEROS, VILLAGOMES</t>
  </si>
  <si>
    <t>BUSTOS, GIMENEZ</t>
  </si>
  <si>
    <t>TRIO</t>
  </si>
  <si>
    <t>PINTO, PALMIERI, ARCE</t>
  </si>
  <si>
    <t>DOMINGUEZ ZUCCOLI, PAEZ, QUINTEROS</t>
  </si>
  <si>
    <t>MATIENZO 2</t>
  </si>
  <si>
    <t>PAGLINO, BRAVO, PALMIERI</t>
  </si>
  <si>
    <t>HIDALGO, HIDALGO, ROJAS GRANGETTO</t>
  </si>
  <si>
    <t>BENICIO, BOVO LEBIAN, MARTINEZ RICO, TOLEDO</t>
  </si>
  <si>
    <t>MATIENZO 1</t>
  </si>
  <si>
    <t>MONTAÑO, PAZOS, BRITOS</t>
  </si>
  <si>
    <t>CAJU</t>
  </si>
  <si>
    <t>AGUIRRE, LUNA, MERCADO</t>
  </si>
  <si>
    <t>ARAMBURO, CAMPOS, JUAREZ</t>
  </si>
  <si>
    <t>BRITO, CASTRO, HERRERA OCHOA</t>
  </si>
  <si>
    <t>BORSOTTI, GORDILLO, VACAFLOR</t>
  </si>
  <si>
    <t>OPEN PELOTA</t>
  </si>
  <si>
    <t>INFANTIL CUERDA</t>
  </si>
  <si>
    <t>OCHOA MELODY</t>
  </si>
  <si>
    <t>INFANTIL ML</t>
  </si>
  <si>
    <t>PRE INFANTIL CUERDA</t>
  </si>
  <si>
    <t>MII ML</t>
  </si>
  <si>
    <t>CABRERA, CATALA, FRANCISCONI, PESA, PELLICO</t>
  </si>
  <si>
    <t>PROVINCIAL  C2</t>
  </si>
  <si>
    <t>APARATO 1</t>
  </si>
  <si>
    <t>APARATO 2</t>
  </si>
  <si>
    <t>PRE INFANTIL</t>
  </si>
  <si>
    <t>MINI</t>
  </si>
  <si>
    <t>TRIO PRE INFANTIL</t>
  </si>
  <si>
    <t>TRIO INFANTIL</t>
  </si>
  <si>
    <t>DUO OPEN</t>
  </si>
  <si>
    <t>DUO INFANTIL</t>
  </si>
  <si>
    <t>TRIO MINI</t>
  </si>
  <si>
    <t>TRIO OPEN</t>
  </si>
  <si>
    <t>NIVEL C</t>
  </si>
  <si>
    <t>PRINGLES</t>
  </si>
  <si>
    <t>JUANEDA CAMEDRIO, BUSSO, CRAVERO, CUSMAI</t>
  </si>
  <si>
    <t>FERNANDEZ, GONZALEZ, MORENO</t>
  </si>
  <si>
    <t>OPEN MAZAS</t>
  </si>
  <si>
    <t>POETA</t>
  </si>
  <si>
    <t>GRIFFO, GAITAN, ALONSO</t>
  </si>
  <si>
    <t>PRINGLES 2</t>
  </si>
  <si>
    <t>ANDREATTA, NOVAIRA, PICCIONI</t>
  </si>
  <si>
    <t>PRINGLES 1</t>
  </si>
  <si>
    <t>PERDIGUERO, VILCHES, LUNA</t>
  </si>
  <si>
    <t>BAZAN, GILLI, MONTES, VERON</t>
  </si>
  <si>
    <t>APARICIO, ESCUDERO, PERALTA</t>
  </si>
  <si>
    <t>GARCIA, ZUBER, PODESTA, VELA, OVIEDO</t>
  </si>
  <si>
    <t>BANCO</t>
  </si>
  <si>
    <t>MARTI, ROJO, NAHAS, CASTIGLIONE, SORIA</t>
  </si>
  <si>
    <t>TEJEDA, DOMINGUEZ, ABRAHAM,NAVARRO, TODESCHI BARBOSA</t>
  </si>
  <si>
    <t>PERDIGUERO, CAMISASSA, BUSSO, CUSMAI, NUÑEZ</t>
  </si>
  <si>
    <t>FABBRO, LOPEZ, MACHADO, MATELLON, SANTANDREU</t>
  </si>
  <si>
    <t>ASBERT, RODRIGUEZ,GONZALEZ, GONZALEZ, RUESH, ARAOZ</t>
  </si>
  <si>
    <t>RIBERI, SERRANO, TAVELLA, GOMEZ, BLANCUZZI</t>
  </si>
  <si>
    <t>CAMPERO, CHIOSO, DRE, SIBILIA, TEIJEIRO</t>
  </si>
  <si>
    <t>BLANCO AGUSTINA</t>
  </si>
  <si>
    <t>LEIVA LUCRECIA</t>
  </si>
  <si>
    <t>VILLAGOMES AGOSTINA</t>
  </si>
  <si>
    <t>MAYOR CINTA</t>
  </si>
  <si>
    <t>LARREGLE PIA</t>
  </si>
  <si>
    <t>SORUCO LOURDES</t>
  </si>
  <si>
    <t>ALVAREZ VALENTINA</t>
  </si>
  <si>
    <t>GONZALEZ SOL</t>
  </si>
  <si>
    <t>CATUBE MELINA</t>
  </si>
  <si>
    <t>JUVENIL CINTA</t>
  </si>
  <si>
    <t>FERREYRA MARTINA</t>
  </si>
  <si>
    <t>QUINTEROS MARTINA</t>
  </si>
  <si>
    <t>ROSSI CAMILA</t>
  </si>
  <si>
    <t>MT</t>
  </si>
  <si>
    <t>PEREYRA ANGELES</t>
  </si>
  <si>
    <t>RODRIGUEZ NAIARA</t>
  </si>
  <si>
    <t xml:space="preserve">DELFINA GRUNDFELD </t>
  </si>
  <si>
    <t>AROCENA AZUL</t>
  </si>
  <si>
    <t>ANDE JULIETA</t>
  </si>
  <si>
    <t>SOSA IVONE</t>
  </si>
  <si>
    <t>FERNANDEZ CINTHIA</t>
  </si>
  <si>
    <t>INFANTIL ARO</t>
  </si>
  <si>
    <t>MALENA FURST</t>
  </si>
  <si>
    <t>ADA</t>
  </si>
  <si>
    <t>SALAS SOFIA</t>
  </si>
  <si>
    <t>TOBARES SOL</t>
  </si>
  <si>
    <t>BURRONE MILENA</t>
  </si>
  <si>
    <t>BAZAN MORENA</t>
  </si>
  <si>
    <t>CEBALLOS AGUSTINA</t>
  </si>
  <si>
    <t>URIARTE MATILDA</t>
  </si>
  <si>
    <t>LUCIO ALDANA</t>
  </si>
  <si>
    <t>VARELA PAULINA</t>
  </si>
  <si>
    <t>AMES MARI PAZ</t>
  </si>
  <si>
    <t>ORAZZI ANA</t>
  </si>
  <si>
    <t>SIBILIA PIA</t>
  </si>
  <si>
    <t>APARICIO ALMA</t>
  </si>
  <si>
    <t>VERA ROCIO</t>
  </si>
  <si>
    <t>PONCE ELOISA</t>
  </si>
  <si>
    <t>BARRIONUEVO AZUL</t>
  </si>
  <si>
    <t>PERALTA MARTINA</t>
  </si>
  <si>
    <t>PROVINCIAL C</t>
  </si>
  <si>
    <t>CONJUNTO OPEN</t>
  </si>
  <si>
    <t>CONJUNTO PRE INFANTIL</t>
  </si>
  <si>
    <t>CONJUNTO MINI</t>
  </si>
  <si>
    <t>INDIVIDUAL MAYOR</t>
  </si>
  <si>
    <t>BALLESTEROS MILENA</t>
  </si>
  <si>
    <t>VILCHES,LUNA</t>
  </si>
  <si>
    <t>PELOTA</t>
  </si>
  <si>
    <t>MAZAS</t>
  </si>
  <si>
    <t>ML</t>
  </si>
  <si>
    <t>CUERDA</t>
  </si>
  <si>
    <t>ARO</t>
  </si>
  <si>
    <t>CINTA</t>
  </si>
  <si>
    <t>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</si>
</sst>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2" xfId="0" applyBorder="1"/>
    <xf numFmtId="0" fontId="3" fillId="0" borderId="2" xfId="2" applyBorder="1" applyAlignment="1">
      <alignment horizontal="center" wrapText="1"/>
    </xf>
    <xf numFmtId="0" fontId="2" fillId="3" borderId="2" xfId="4" applyBorder="1" applyAlignment="1">
      <alignment horizontal="center" wrapText="1"/>
    </xf>
    <xf numFmtId="0" fontId="4" fillId="2" borderId="2" xfId="3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7" fillId="5" borderId="2" xfId="0" applyFont="1" applyFill="1" applyBorder="1" applyAlignment="1">
      <alignment horizontal="left"/>
    </xf>
    <xf numFmtId="0" fontId="7" fillId="5" borderId="2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4" applyBorder="1" applyAlignment="1">
      <alignment horizontal="center"/>
    </xf>
    <xf numFmtId="0" fontId="4" fillId="2" borderId="2" xfId="3" applyBorder="1" applyAlignment="1">
      <alignment horizontal="center"/>
    </xf>
    <xf numFmtId="0" fontId="6" fillId="5" borderId="2" xfId="3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2" applyBorder="1" applyAlignment="1">
      <alignment horizontal="center" wrapText="1"/>
    </xf>
    <xf numFmtId="0" fontId="2" fillId="3" borderId="3" xfId="4" applyBorder="1" applyAlignment="1">
      <alignment horizontal="center" wrapText="1"/>
    </xf>
    <xf numFmtId="0" fontId="4" fillId="2" borderId="3" xfId="3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2" fillId="0" borderId="2" xfId="4" applyFill="1" applyBorder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/>
    </xf>
    <xf numFmtId="0" fontId="7" fillId="0" borderId="2" xfId="0" applyFont="1" applyFill="1" applyBorder="1"/>
    <xf numFmtId="0" fontId="6" fillId="4" borderId="2" xfId="3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5">
    <cellStyle name="20% - Énfasis1" xfId="4" builtinId="30"/>
    <cellStyle name="Énfasis1" xfId="3" builtinId="29"/>
    <cellStyle name="Normal" xfId="0" builtinId="0"/>
    <cellStyle name="Normal 2 2" xfId="1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topLeftCell="A111" workbookViewId="0">
      <selection activeCell="F78" sqref="F78"/>
    </sheetView>
  </sheetViews>
  <sheetFormatPr baseColWidth="10" defaultRowHeight="15" x14ac:dyDescent="0.25"/>
  <cols>
    <col min="1" max="1" width="8.42578125" style="28" customWidth="1"/>
    <col min="3" max="3" width="29.5703125" customWidth="1"/>
    <col min="4" max="15" width="11.42578125" style="28"/>
  </cols>
  <sheetData>
    <row r="1" spans="1:15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" customHeight="1" x14ac:dyDescent="0.2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5" customHeight="1" x14ac:dyDescent="0.25">
      <c r="A3" s="51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60" x14ac:dyDescent="0.25">
      <c r="A4" s="21" t="s">
        <v>23</v>
      </c>
      <c r="B4" s="21" t="s">
        <v>26</v>
      </c>
      <c r="C4" s="3" t="s">
        <v>0</v>
      </c>
      <c r="D4" s="3" t="s">
        <v>1</v>
      </c>
      <c r="E4" s="3" t="s">
        <v>2</v>
      </c>
      <c r="F4" s="4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4" t="s">
        <v>9</v>
      </c>
      <c r="M4" s="3" t="s">
        <v>10</v>
      </c>
      <c r="N4" s="5" t="s">
        <v>11</v>
      </c>
      <c r="O4" s="22" t="s">
        <v>12</v>
      </c>
    </row>
    <row r="5" spans="1:15" x14ac:dyDescent="0.25">
      <c r="A5" s="22">
        <v>1</v>
      </c>
      <c r="B5" s="6" t="s">
        <v>27</v>
      </c>
      <c r="C5" s="7" t="s">
        <v>28</v>
      </c>
      <c r="D5" s="22">
        <v>0.9</v>
      </c>
      <c r="E5" s="22">
        <v>0.2</v>
      </c>
      <c r="F5" s="29">
        <f t="shared" ref="F5:F6" si="0">(D5+E5)</f>
        <v>1.1000000000000001</v>
      </c>
      <c r="G5" s="22">
        <v>2.6</v>
      </c>
      <c r="H5" s="22">
        <v>3.1</v>
      </c>
      <c r="I5" s="22">
        <v>3.4</v>
      </c>
      <c r="J5" s="22">
        <v>4</v>
      </c>
      <c r="K5" s="29">
        <f>((SUM(H5:J5)-MAX(H5:J5)-MIN(H5:J5)))</f>
        <v>3.4</v>
      </c>
      <c r="L5" s="29">
        <f>(15-(G5+K5))</f>
        <v>9</v>
      </c>
      <c r="M5" s="22"/>
      <c r="N5" s="30">
        <f>(F5+L5-M5)</f>
        <v>10.1</v>
      </c>
      <c r="O5" s="22">
        <v>2</v>
      </c>
    </row>
    <row r="6" spans="1:15" x14ac:dyDescent="0.25">
      <c r="A6" s="22">
        <v>2</v>
      </c>
      <c r="B6" s="6" t="s">
        <v>29</v>
      </c>
      <c r="C6" s="7" t="s">
        <v>30</v>
      </c>
      <c r="D6" s="22">
        <v>0.7</v>
      </c>
      <c r="E6" s="22">
        <v>0.1</v>
      </c>
      <c r="F6" s="29">
        <f t="shared" si="0"/>
        <v>0.79999999999999993</v>
      </c>
      <c r="G6" s="22">
        <v>1.6</v>
      </c>
      <c r="H6" s="22">
        <v>2.8</v>
      </c>
      <c r="I6" s="22">
        <v>3.2</v>
      </c>
      <c r="J6" s="22">
        <v>3.5</v>
      </c>
      <c r="K6" s="29">
        <f>((SUM(H6:J6)-MAX(H6:J6)-MIN(H6:J6)))</f>
        <v>3.2</v>
      </c>
      <c r="L6" s="29">
        <f>(15-(G6+K6))</f>
        <v>10.199999999999999</v>
      </c>
      <c r="M6" s="22"/>
      <c r="N6" s="30">
        <f>(F6+L6-M6)</f>
        <v>11</v>
      </c>
      <c r="O6" s="22">
        <v>1</v>
      </c>
    </row>
    <row r="7" spans="1:15" s="1" customFormat="1" x14ac:dyDescent="0.25">
      <c r="A7" s="36"/>
      <c r="B7" s="23"/>
      <c r="C7" s="2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52" t="s">
        <v>25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5" customHeight="1" x14ac:dyDescent="0.25">
      <c r="A9" s="51" t="s">
        <v>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15" customHeight="1" x14ac:dyDescent="0.25">
      <c r="A10" s="51" t="s">
        <v>15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60" x14ac:dyDescent="0.25">
      <c r="A11" s="21" t="s">
        <v>23</v>
      </c>
      <c r="B11" s="21" t="s">
        <v>26</v>
      </c>
      <c r="C11" s="3" t="s">
        <v>0</v>
      </c>
      <c r="D11" s="3" t="s">
        <v>1</v>
      </c>
      <c r="E11" s="3" t="s">
        <v>2</v>
      </c>
      <c r="F11" s="4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4" t="s">
        <v>8</v>
      </c>
      <c r="L11" s="4" t="s">
        <v>9</v>
      </c>
      <c r="M11" s="3" t="s">
        <v>10</v>
      </c>
      <c r="N11" s="5" t="s">
        <v>11</v>
      </c>
      <c r="O11" s="22" t="s">
        <v>12</v>
      </c>
    </row>
    <row r="12" spans="1:15" x14ac:dyDescent="0.25">
      <c r="A12" s="22">
        <v>1</v>
      </c>
      <c r="B12" s="6" t="s">
        <v>27</v>
      </c>
      <c r="C12" s="7" t="s">
        <v>28</v>
      </c>
      <c r="D12" s="22">
        <v>0.3</v>
      </c>
      <c r="E12" s="22">
        <v>0.2</v>
      </c>
      <c r="F12" s="29">
        <f t="shared" ref="F12:F13" si="1">(D12+E12)</f>
        <v>0.5</v>
      </c>
      <c r="G12" s="22">
        <v>2.5</v>
      </c>
      <c r="H12" s="22">
        <v>3.5</v>
      </c>
      <c r="I12" s="22">
        <v>3.1</v>
      </c>
      <c r="J12" s="22">
        <v>3.1</v>
      </c>
      <c r="K12" s="29">
        <f>((SUM(H12:J12)-MAX(H12:J12)-MIN(H12:J12)))</f>
        <v>3.0999999999999992</v>
      </c>
      <c r="L12" s="29">
        <f>(15-(G12+K12))</f>
        <v>9.4</v>
      </c>
      <c r="M12" s="22">
        <v>0.3</v>
      </c>
      <c r="N12" s="30">
        <f>(F12+L12-M12)</f>
        <v>9.6</v>
      </c>
      <c r="O12" s="22">
        <v>1</v>
      </c>
    </row>
    <row r="13" spans="1:15" x14ac:dyDescent="0.25">
      <c r="A13" s="22">
        <v>2</v>
      </c>
      <c r="B13" s="6" t="s">
        <v>29</v>
      </c>
      <c r="C13" s="7" t="s">
        <v>30</v>
      </c>
      <c r="D13" s="22">
        <v>0.7</v>
      </c>
      <c r="E13" s="22">
        <v>0.3</v>
      </c>
      <c r="F13" s="29">
        <f t="shared" si="1"/>
        <v>1</v>
      </c>
      <c r="G13" s="22">
        <v>2.8</v>
      </c>
      <c r="H13" s="22">
        <v>3.8</v>
      </c>
      <c r="I13" s="22">
        <v>3.6</v>
      </c>
      <c r="J13" s="22">
        <v>3.4</v>
      </c>
      <c r="K13" s="29">
        <f>((SUM(H13:J13)-MAX(H13:J13)-MIN(H13:J13)))</f>
        <v>3.600000000000001</v>
      </c>
      <c r="L13" s="29">
        <f>(15-(G13+K13))</f>
        <v>8.6</v>
      </c>
      <c r="M13" s="22"/>
      <c r="N13" s="30">
        <f>(F13+L13-M13)</f>
        <v>9.6</v>
      </c>
      <c r="O13" s="22">
        <v>1</v>
      </c>
    </row>
    <row r="15" spans="1:15" x14ac:dyDescent="0.25">
      <c r="A15" s="52" t="s">
        <v>25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" customHeight="1" x14ac:dyDescent="0.25">
      <c r="A16" s="51" t="s">
        <v>21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" customHeight="1" x14ac:dyDescent="0.25">
      <c r="A17" s="51" t="s">
        <v>18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60" x14ac:dyDescent="0.25">
      <c r="A18" s="21" t="s">
        <v>23</v>
      </c>
      <c r="B18" s="21" t="s">
        <v>26</v>
      </c>
      <c r="C18" s="3" t="s">
        <v>0</v>
      </c>
      <c r="D18" s="3" t="s">
        <v>1</v>
      </c>
      <c r="E18" s="3" t="s">
        <v>2</v>
      </c>
      <c r="F18" s="4" t="s">
        <v>3</v>
      </c>
      <c r="G18" s="3" t="s">
        <v>4</v>
      </c>
      <c r="H18" s="3" t="s">
        <v>5</v>
      </c>
      <c r="I18" s="3" t="s">
        <v>6</v>
      </c>
      <c r="J18" s="3" t="s">
        <v>7</v>
      </c>
      <c r="K18" s="4" t="s">
        <v>8</v>
      </c>
      <c r="L18" s="4" t="s">
        <v>9</v>
      </c>
      <c r="M18" s="3" t="s">
        <v>10</v>
      </c>
      <c r="N18" s="5" t="s">
        <v>11</v>
      </c>
      <c r="O18" s="22" t="s">
        <v>12</v>
      </c>
    </row>
    <row r="19" spans="1:15" x14ac:dyDescent="0.25">
      <c r="A19" s="22">
        <v>1</v>
      </c>
      <c r="B19" s="6" t="s">
        <v>31</v>
      </c>
      <c r="C19" s="8" t="s">
        <v>32</v>
      </c>
      <c r="D19" s="22">
        <v>0.6</v>
      </c>
      <c r="E19" s="22">
        <v>0.5</v>
      </c>
      <c r="F19" s="29">
        <f t="shared" ref="F19:F22" si="2">(D19+E19)</f>
        <v>1.1000000000000001</v>
      </c>
      <c r="G19" s="22">
        <v>2.7</v>
      </c>
      <c r="H19" s="22">
        <v>3.2</v>
      </c>
      <c r="I19" s="22">
        <v>3.4</v>
      </c>
      <c r="J19" s="22">
        <v>4.4000000000000004</v>
      </c>
      <c r="K19" s="29">
        <f>((SUM(H19:J19)-MAX(H19:J19)-MIN(H19:J19)))</f>
        <v>3.3999999999999995</v>
      </c>
      <c r="L19" s="29">
        <f>(15-(G19+K19))</f>
        <v>8.9</v>
      </c>
      <c r="M19" s="22"/>
      <c r="N19" s="30">
        <f>(F19+L19-M19)</f>
        <v>10</v>
      </c>
      <c r="O19" s="22">
        <v>2</v>
      </c>
    </row>
    <row r="20" spans="1:15" x14ac:dyDescent="0.25">
      <c r="A20" s="22">
        <v>2</v>
      </c>
      <c r="B20" s="6" t="s">
        <v>27</v>
      </c>
      <c r="C20" s="8" t="s">
        <v>33</v>
      </c>
      <c r="D20" s="22">
        <v>0.4</v>
      </c>
      <c r="E20" s="22">
        <v>0.4</v>
      </c>
      <c r="F20" s="29">
        <f t="shared" si="2"/>
        <v>0.8</v>
      </c>
      <c r="G20" s="22">
        <v>2.6</v>
      </c>
      <c r="H20" s="22">
        <v>2.7</v>
      </c>
      <c r="I20" s="22">
        <v>3.3</v>
      </c>
      <c r="J20" s="22">
        <v>4.5</v>
      </c>
      <c r="K20" s="29">
        <f t="shared" ref="K20:K22" si="3">((SUM(H20:J20)-MAX(H20:J20)-MIN(H20:J20)))</f>
        <v>3.3</v>
      </c>
      <c r="L20" s="29">
        <f>(15-(G20+K20))</f>
        <v>9.1</v>
      </c>
      <c r="M20" s="22"/>
      <c r="N20" s="30">
        <f>(F20+L20-M20)</f>
        <v>9.9</v>
      </c>
      <c r="O20" s="22">
        <v>3</v>
      </c>
    </row>
    <row r="21" spans="1:15" x14ac:dyDescent="0.25">
      <c r="A21" s="22">
        <v>3</v>
      </c>
      <c r="B21" s="6" t="s">
        <v>34</v>
      </c>
      <c r="C21" s="8" t="s">
        <v>35</v>
      </c>
      <c r="D21" s="22">
        <v>0.5</v>
      </c>
      <c r="E21" s="22">
        <v>0</v>
      </c>
      <c r="F21" s="29">
        <f t="shared" si="2"/>
        <v>0.5</v>
      </c>
      <c r="G21" s="22">
        <v>2.2999999999999998</v>
      </c>
      <c r="H21" s="22">
        <v>4</v>
      </c>
      <c r="I21" s="22">
        <v>4.3</v>
      </c>
      <c r="J21" s="22">
        <v>3.2</v>
      </c>
      <c r="K21" s="29">
        <f t="shared" si="3"/>
        <v>4</v>
      </c>
      <c r="L21" s="29">
        <f>(15-(G21+K21))</f>
        <v>8.6999999999999993</v>
      </c>
      <c r="M21" s="22"/>
      <c r="N21" s="30">
        <f>(F21+L21-M21)</f>
        <v>9.1999999999999993</v>
      </c>
      <c r="O21" s="22">
        <v>4</v>
      </c>
    </row>
    <row r="22" spans="1:15" s="1" customFormat="1" x14ac:dyDescent="0.25">
      <c r="A22" s="22">
        <v>4</v>
      </c>
      <c r="B22" s="6" t="s">
        <v>128</v>
      </c>
      <c r="C22" s="8" t="s">
        <v>150</v>
      </c>
      <c r="D22" s="22">
        <v>0.7</v>
      </c>
      <c r="E22" s="22">
        <v>0.4</v>
      </c>
      <c r="F22" s="29">
        <f t="shared" si="2"/>
        <v>1.1000000000000001</v>
      </c>
      <c r="G22" s="22">
        <v>2.1</v>
      </c>
      <c r="H22" s="22">
        <v>3.1</v>
      </c>
      <c r="I22" s="22">
        <v>3.2</v>
      </c>
      <c r="J22" s="22">
        <v>3.1</v>
      </c>
      <c r="K22" s="29">
        <f t="shared" si="3"/>
        <v>3.1</v>
      </c>
      <c r="L22" s="29">
        <f>(15-(G22+K22))</f>
        <v>9.8000000000000007</v>
      </c>
      <c r="M22" s="22"/>
      <c r="N22" s="30">
        <f>(F22+L22-M22)</f>
        <v>10.9</v>
      </c>
      <c r="O22" s="22">
        <v>1</v>
      </c>
    </row>
    <row r="23" spans="1:15" s="1" customForma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52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25">
      <c r="A25" s="51" t="s">
        <v>21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ht="15" customHeight="1" x14ac:dyDescent="0.25">
      <c r="A26" s="51" t="s">
        <v>19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60" x14ac:dyDescent="0.25">
      <c r="A27" s="21" t="s">
        <v>23</v>
      </c>
      <c r="B27" s="21" t="s">
        <v>26</v>
      </c>
      <c r="C27" s="3" t="s">
        <v>0</v>
      </c>
      <c r="D27" s="3" t="s">
        <v>1</v>
      </c>
      <c r="E27" s="3" t="s">
        <v>2</v>
      </c>
      <c r="F27" s="4" t="s">
        <v>3</v>
      </c>
      <c r="G27" s="3" t="s">
        <v>4</v>
      </c>
      <c r="H27" s="3" t="s">
        <v>5</v>
      </c>
      <c r="I27" s="3" t="s">
        <v>6</v>
      </c>
      <c r="J27" s="3" t="s">
        <v>7</v>
      </c>
      <c r="K27" s="4" t="s">
        <v>8</v>
      </c>
      <c r="L27" s="4" t="s">
        <v>9</v>
      </c>
      <c r="M27" s="3" t="s">
        <v>10</v>
      </c>
      <c r="N27" s="5" t="s">
        <v>11</v>
      </c>
      <c r="O27" s="22" t="s">
        <v>12</v>
      </c>
    </row>
    <row r="28" spans="1:15" x14ac:dyDescent="0.25">
      <c r="A28" s="22">
        <v>1</v>
      </c>
      <c r="B28" s="6" t="s">
        <v>31</v>
      </c>
      <c r="C28" s="8" t="s">
        <v>32</v>
      </c>
      <c r="D28" s="22">
        <v>0.5</v>
      </c>
      <c r="E28" s="22">
        <v>0.4</v>
      </c>
      <c r="F28" s="29">
        <f t="shared" ref="F28:F31" si="4">(D28+E28)</f>
        <v>0.9</v>
      </c>
      <c r="G28" s="22">
        <v>2.4</v>
      </c>
      <c r="H28" s="22">
        <v>3.7</v>
      </c>
      <c r="I28" s="22">
        <v>3</v>
      </c>
      <c r="J28" s="22">
        <v>4.2</v>
      </c>
      <c r="K28" s="29">
        <f>((SUM(H28:J28)-MAX(H28:J28)-MIN(H28:J28)))</f>
        <v>3.7</v>
      </c>
      <c r="L28" s="29">
        <f>(15-(G28+K28))</f>
        <v>8.9</v>
      </c>
      <c r="M28" s="22"/>
      <c r="N28" s="30">
        <f>(F28+L28-M28)</f>
        <v>9.8000000000000007</v>
      </c>
      <c r="O28" s="22">
        <v>4</v>
      </c>
    </row>
    <row r="29" spans="1:15" x14ac:dyDescent="0.25">
      <c r="A29" s="22">
        <v>2</v>
      </c>
      <c r="B29" s="6" t="s">
        <v>27</v>
      </c>
      <c r="C29" s="8" t="s">
        <v>33</v>
      </c>
      <c r="D29" s="22">
        <v>0.5</v>
      </c>
      <c r="E29" s="22">
        <v>0.4</v>
      </c>
      <c r="F29" s="29">
        <f t="shared" si="4"/>
        <v>0.9</v>
      </c>
      <c r="G29" s="22">
        <v>2.6</v>
      </c>
      <c r="H29" s="22">
        <v>4.0999999999999996</v>
      </c>
      <c r="I29" s="22">
        <v>3.1</v>
      </c>
      <c r="J29" s="22">
        <v>3</v>
      </c>
      <c r="K29" s="29">
        <f t="shared" ref="K29:K31" si="5">((SUM(H29:J29)-MAX(H29:J29)-MIN(H29:J29)))</f>
        <v>3.0999999999999996</v>
      </c>
      <c r="L29" s="29">
        <f>(15-(G29+K29))</f>
        <v>9.3000000000000007</v>
      </c>
      <c r="M29" s="22"/>
      <c r="N29" s="30">
        <f>(F29+L29-M29)</f>
        <v>10.200000000000001</v>
      </c>
      <c r="O29" s="22">
        <v>1</v>
      </c>
    </row>
    <row r="30" spans="1:15" x14ac:dyDescent="0.25">
      <c r="A30" s="22">
        <v>3</v>
      </c>
      <c r="B30" s="6" t="s">
        <v>34</v>
      </c>
      <c r="C30" s="8" t="s">
        <v>35</v>
      </c>
      <c r="D30" s="22">
        <v>0.5</v>
      </c>
      <c r="E30" s="22">
        <v>0.3</v>
      </c>
      <c r="F30" s="29">
        <f t="shared" si="4"/>
        <v>0.8</v>
      </c>
      <c r="G30" s="22">
        <v>2.5</v>
      </c>
      <c r="H30" s="22">
        <v>3.4</v>
      </c>
      <c r="I30" s="22">
        <v>4</v>
      </c>
      <c r="J30" s="22">
        <v>2.9</v>
      </c>
      <c r="K30" s="29">
        <f t="shared" si="5"/>
        <v>3.4000000000000008</v>
      </c>
      <c r="L30" s="29">
        <f>(15-(G30+K30))</f>
        <v>9.1</v>
      </c>
      <c r="M30" s="22"/>
      <c r="N30" s="30">
        <f>(F30+L30-M30)</f>
        <v>9.9</v>
      </c>
      <c r="O30" s="22">
        <v>3</v>
      </c>
    </row>
    <row r="31" spans="1:15" s="1" customFormat="1" x14ac:dyDescent="0.25">
      <c r="A31" s="22">
        <v>4</v>
      </c>
      <c r="B31" s="6" t="s">
        <v>128</v>
      </c>
      <c r="C31" s="8" t="s">
        <v>150</v>
      </c>
      <c r="D31" s="22">
        <v>0.7</v>
      </c>
      <c r="E31" s="22">
        <v>0.3</v>
      </c>
      <c r="F31" s="29">
        <f t="shared" si="4"/>
        <v>1</v>
      </c>
      <c r="G31" s="22">
        <v>2.6</v>
      </c>
      <c r="H31" s="22">
        <v>3</v>
      </c>
      <c r="I31" s="22">
        <v>3.4</v>
      </c>
      <c r="J31" s="22">
        <v>3.3</v>
      </c>
      <c r="K31" s="29">
        <f t="shared" si="5"/>
        <v>3.2999999999999989</v>
      </c>
      <c r="L31" s="29">
        <f>(15-(G31+K31))</f>
        <v>9.1000000000000014</v>
      </c>
      <c r="M31" s="22"/>
      <c r="N31" s="30">
        <f>(F31+L31-M31)</f>
        <v>10.100000000000001</v>
      </c>
      <c r="O31" s="22">
        <v>2</v>
      </c>
    </row>
    <row r="32" spans="1:15" s="1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52" t="s">
        <v>25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5" customHeight="1" x14ac:dyDescent="0.25">
      <c r="A34" s="51" t="s">
        <v>21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5" customHeight="1" x14ac:dyDescent="0.25">
      <c r="A35" s="51" t="s">
        <v>43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60" x14ac:dyDescent="0.25">
      <c r="A36" s="21" t="s">
        <v>23</v>
      </c>
      <c r="B36" s="21" t="s">
        <v>26</v>
      </c>
      <c r="C36" s="3" t="s">
        <v>0</v>
      </c>
      <c r="D36" s="3" t="s">
        <v>1</v>
      </c>
      <c r="E36" s="3" t="s">
        <v>2</v>
      </c>
      <c r="F36" s="4" t="s">
        <v>3</v>
      </c>
      <c r="G36" s="3" t="s">
        <v>4</v>
      </c>
      <c r="H36" s="3" t="s">
        <v>5</v>
      </c>
      <c r="I36" s="3" t="s">
        <v>6</v>
      </c>
      <c r="J36" s="3" t="s">
        <v>7</v>
      </c>
      <c r="K36" s="4" t="s">
        <v>8</v>
      </c>
      <c r="L36" s="4" t="s">
        <v>9</v>
      </c>
      <c r="M36" s="3" t="s">
        <v>10</v>
      </c>
      <c r="N36" s="5" t="s">
        <v>11</v>
      </c>
      <c r="O36" s="22" t="s">
        <v>12</v>
      </c>
    </row>
    <row r="37" spans="1:15" x14ac:dyDescent="0.25">
      <c r="A37" s="22">
        <v>1</v>
      </c>
      <c r="B37" s="6" t="s">
        <v>34</v>
      </c>
      <c r="C37" s="8" t="s">
        <v>36</v>
      </c>
      <c r="D37" s="22">
        <v>0.3</v>
      </c>
      <c r="E37" s="22">
        <v>0.4</v>
      </c>
      <c r="F37" s="29">
        <f t="shared" ref="F37:F42" si="6">(D37+E37)</f>
        <v>0.7</v>
      </c>
      <c r="G37" s="22">
        <v>1.7</v>
      </c>
      <c r="H37" s="22">
        <v>2.6</v>
      </c>
      <c r="I37" s="22">
        <v>3</v>
      </c>
      <c r="J37" s="22">
        <v>2.2000000000000002</v>
      </c>
      <c r="K37" s="29">
        <f>((SUM(H37:J37)-MAX(H37:J37)-MIN(H37:J37)))</f>
        <v>2.5999999999999996</v>
      </c>
      <c r="L37" s="29">
        <f t="shared" ref="L37:L42" si="7">(15-(G37+K37))</f>
        <v>10.7</v>
      </c>
      <c r="M37" s="22"/>
      <c r="N37" s="30">
        <f t="shared" ref="N37:N42" si="8">(F37+L37-M37)</f>
        <v>11.399999999999999</v>
      </c>
      <c r="O37" s="22">
        <v>2</v>
      </c>
    </row>
    <row r="38" spans="1:15" x14ac:dyDescent="0.25">
      <c r="A38" s="22">
        <v>2</v>
      </c>
      <c r="B38" s="6" t="s">
        <v>37</v>
      </c>
      <c r="C38" s="8" t="s">
        <v>38</v>
      </c>
      <c r="D38" s="22">
        <v>0.7</v>
      </c>
      <c r="E38" s="22">
        <v>0</v>
      </c>
      <c r="F38" s="29">
        <f t="shared" si="6"/>
        <v>0.7</v>
      </c>
      <c r="G38" s="22">
        <v>2</v>
      </c>
      <c r="H38" s="22">
        <v>3.1</v>
      </c>
      <c r="I38" s="22">
        <v>2.8</v>
      </c>
      <c r="J38" s="22">
        <v>2.2999999999999998</v>
      </c>
      <c r="K38" s="29">
        <f t="shared" ref="K38:K42" si="9">((SUM(H38:J38)-MAX(H38:J38)-MIN(H38:J38)))</f>
        <v>2.8</v>
      </c>
      <c r="L38" s="29">
        <f t="shared" si="7"/>
        <v>10.199999999999999</v>
      </c>
      <c r="M38" s="22"/>
      <c r="N38" s="30">
        <f t="shared" si="8"/>
        <v>10.899999999999999</v>
      </c>
      <c r="O38" s="22">
        <v>3</v>
      </c>
    </row>
    <row r="39" spans="1:15" x14ac:dyDescent="0.25">
      <c r="A39" s="22">
        <v>3</v>
      </c>
      <c r="B39" s="6" t="s">
        <v>27</v>
      </c>
      <c r="C39" s="9" t="s">
        <v>39</v>
      </c>
      <c r="D39" s="22">
        <v>0.8</v>
      </c>
      <c r="E39" s="22">
        <v>0.4</v>
      </c>
      <c r="F39" s="29">
        <f t="shared" si="6"/>
        <v>1.2000000000000002</v>
      </c>
      <c r="G39" s="22">
        <v>1.7</v>
      </c>
      <c r="H39" s="22">
        <v>2.5</v>
      </c>
      <c r="I39" s="22">
        <v>2.6</v>
      </c>
      <c r="J39" s="22">
        <v>2.2000000000000002</v>
      </c>
      <c r="K39" s="29">
        <f t="shared" si="9"/>
        <v>2.4999999999999991</v>
      </c>
      <c r="L39" s="29">
        <f t="shared" si="7"/>
        <v>10.8</v>
      </c>
      <c r="M39" s="22"/>
      <c r="N39" s="30">
        <f t="shared" si="8"/>
        <v>12</v>
      </c>
      <c r="O39" s="22">
        <v>1</v>
      </c>
    </row>
    <row r="40" spans="1:15" x14ac:dyDescent="0.25">
      <c r="A40" s="22">
        <v>4</v>
      </c>
      <c r="B40" s="6" t="s">
        <v>31</v>
      </c>
      <c r="C40" s="7" t="s">
        <v>40</v>
      </c>
      <c r="D40" s="22">
        <v>0.5</v>
      </c>
      <c r="E40" s="22">
        <v>0.4</v>
      </c>
      <c r="F40" s="29">
        <f t="shared" si="6"/>
        <v>0.9</v>
      </c>
      <c r="G40" s="22">
        <v>2.2000000000000002</v>
      </c>
      <c r="H40" s="22">
        <v>3.2</v>
      </c>
      <c r="I40" s="22">
        <v>3</v>
      </c>
      <c r="J40" s="22">
        <v>3.6</v>
      </c>
      <c r="K40" s="29">
        <f t="shared" si="9"/>
        <v>3.2000000000000011</v>
      </c>
      <c r="L40" s="29">
        <f t="shared" si="7"/>
        <v>9.5999999999999979</v>
      </c>
      <c r="M40" s="22"/>
      <c r="N40" s="30">
        <f t="shared" si="8"/>
        <v>10.499999999999998</v>
      </c>
      <c r="O40" s="22">
        <v>5</v>
      </c>
    </row>
    <row r="41" spans="1:15" x14ac:dyDescent="0.25">
      <c r="A41" s="22">
        <v>5</v>
      </c>
      <c r="B41" s="6" t="s">
        <v>60</v>
      </c>
      <c r="C41" s="7" t="s">
        <v>67</v>
      </c>
      <c r="D41" s="22">
        <v>0.3</v>
      </c>
      <c r="E41" s="22">
        <v>0</v>
      </c>
      <c r="F41" s="29">
        <f t="shared" si="6"/>
        <v>0.3</v>
      </c>
      <c r="G41" s="22">
        <v>2.8</v>
      </c>
      <c r="H41" s="22">
        <v>2.8</v>
      </c>
      <c r="I41" s="22">
        <v>3.2</v>
      </c>
      <c r="J41" s="22">
        <v>3.7</v>
      </c>
      <c r="K41" s="29">
        <f t="shared" si="9"/>
        <v>3.1999999999999993</v>
      </c>
      <c r="L41" s="29">
        <f t="shared" si="7"/>
        <v>9</v>
      </c>
      <c r="M41" s="22"/>
      <c r="N41" s="30">
        <f t="shared" si="8"/>
        <v>9.3000000000000007</v>
      </c>
      <c r="O41" s="22">
        <v>6</v>
      </c>
    </row>
    <row r="42" spans="1:15" x14ac:dyDescent="0.25">
      <c r="A42" s="22">
        <v>6</v>
      </c>
      <c r="B42" s="6" t="s">
        <v>41</v>
      </c>
      <c r="C42" s="10" t="s">
        <v>42</v>
      </c>
      <c r="D42" s="22">
        <v>0</v>
      </c>
      <c r="E42" s="22">
        <v>0.3</v>
      </c>
      <c r="F42" s="29">
        <f t="shared" si="6"/>
        <v>0.3</v>
      </c>
      <c r="G42" s="22">
        <v>1.7</v>
      </c>
      <c r="H42" s="22">
        <v>3.2</v>
      </c>
      <c r="I42" s="22">
        <v>3</v>
      </c>
      <c r="J42" s="22">
        <v>3</v>
      </c>
      <c r="K42" s="29">
        <f t="shared" si="9"/>
        <v>2.9999999999999991</v>
      </c>
      <c r="L42" s="29">
        <f t="shared" si="7"/>
        <v>10.3</v>
      </c>
      <c r="M42" s="22"/>
      <c r="N42" s="30">
        <f t="shared" si="8"/>
        <v>10.600000000000001</v>
      </c>
      <c r="O42" s="22">
        <v>4</v>
      </c>
    </row>
    <row r="43" spans="1:15" s="1" customForma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52" t="s">
        <v>25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ht="15" customHeight="1" x14ac:dyDescent="0.25">
      <c r="A45" s="51" t="s">
        <v>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5" ht="15" customHeight="1" x14ac:dyDescent="0.25">
      <c r="A46" s="51" t="s">
        <v>44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ht="60" x14ac:dyDescent="0.25">
      <c r="A47" s="21" t="s">
        <v>23</v>
      </c>
      <c r="B47" s="21" t="s">
        <v>26</v>
      </c>
      <c r="C47" s="3" t="s">
        <v>0</v>
      </c>
      <c r="D47" s="3" t="s">
        <v>1</v>
      </c>
      <c r="E47" s="3" t="s">
        <v>2</v>
      </c>
      <c r="F47" s="4" t="s">
        <v>3</v>
      </c>
      <c r="G47" s="3" t="s">
        <v>4</v>
      </c>
      <c r="H47" s="3" t="s">
        <v>5</v>
      </c>
      <c r="I47" s="3" t="s">
        <v>6</v>
      </c>
      <c r="J47" s="3" t="s">
        <v>7</v>
      </c>
      <c r="K47" s="4" t="s">
        <v>8</v>
      </c>
      <c r="L47" s="4" t="s">
        <v>9</v>
      </c>
      <c r="M47" s="3" t="s">
        <v>10</v>
      </c>
      <c r="N47" s="5" t="s">
        <v>11</v>
      </c>
      <c r="O47" s="22" t="s">
        <v>12</v>
      </c>
    </row>
    <row r="48" spans="1:15" x14ac:dyDescent="0.25">
      <c r="A48" s="22">
        <v>1</v>
      </c>
      <c r="B48" s="6" t="s">
        <v>34</v>
      </c>
      <c r="C48" s="8" t="s">
        <v>36</v>
      </c>
      <c r="D48" s="22">
        <v>0.2</v>
      </c>
      <c r="E48" s="22">
        <v>0.2</v>
      </c>
      <c r="F48" s="29">
        <f t="shared" ref="F48:F53" si="10">(D48+E48)</f>
        <v>0.4</v>
      </c>
      <c r="G48" s="22">
        <v>3.1</v>
      </c>
      <c r="H48" s="22">
        <v>4.0999999999999996</v>
      </c>
      <c r="I48" s="22">
        <v>4.5999999999999996</v>
      </c>
      <c r="J48" s="22">
        <v>3.7</v>
      </c>
      <c r="K48" s="29">
        <f>((SUM(H48:J48)-MAX(H48:J48)-MIN(H48:J48)))</f>
        <v>4.0999999999999988</v>
      </c>
      <c r="L48" s="29">
        <f t="shared" ref="L48:L53" si="11">(15-(G48+K48))</f>
        <v>7.8000000000000007</v>
      </c>
      <c r="M48" s="22"/>
      <c r="N48" s="30">
        <f t="shared" ref="N48:N53" si="12">(F48+L48-M48)</f>
        <v>8.2000000000000011</v>
      </c>
      <c r="O48" s="22">
        <v>6</v>
      </c>
    </row>
    <row r="49" spans="1:15" x14ac:dyDescent="0.25">
      <c r="A49" s="22">
        <v>2</v>
      </c>
      <c r="B49" s="6" t="s">
        <v>37</v>
      </c>
      <c r="C49" s="8" t="s">
        <v>38</v>
      </c>
      <c r="D49" s="22">
        <v>0.5</v>
      </c>
      <c r="E49" s="22">
        <v>0.1</v>
      </c>
      <c r="F49" s="29">
        <f t="shared" si="10"/>
        <v>0.6</v>
      </c>
      <c r="G49" s="22">
        <v>2.1</v>
      </c>
      <c r="H49" s="22">
        <v>3.6</v>
      </c>
      <c r="I49" s="22">
        <v>3.2</v>
      </c>
      <c r="J49" s="22">
        <v>3.3</v>
      </c>
      <c r="K49" s="29">
        <f t="shared" ref="K49:K53" si="13">((SUM(H49:J49)-MAX(H49:J49)-MIN(H49:J49)))</f>
        <v>3.3000000000000016</v>
      </c>
      <c r="L49" s="29">
        <f t="shared" si="11"/>
        <v>9.5999999999999979</v>
      </c>
      <c r="M49" s="22"/>
      <c r="N49" s="30">
        <f t="shared" si="12"/>
        <v>10.199999999999998</v>
      </c>
      <c r="O49" s="22">
        <v>3</v>
      </c>
    </row>
    <row r="50" spans="1:15" x14ac:dyDescent="0.25">
      <c r="A50" s="22">
        <v>3</v>
      </c>
      <c r="B50" s="6" t="s">
        <v>27</v>
      </c>
      <c r="C50" s="9" t="s">
        <v>39</v>
      </c>
      <c r="D50" s="22">
        <v>0.5</v>
      </c>
      <c r="E50" s="22">
        <v>0.1</v>
      </c>
      <c r="F50" s="29">
        <f t="shared" si="10"/>
        <v>0.6</v>
      </c>
      <c r="G50" s="22">
        <v>0.9</v>
      </c>
      <c r="H50" s="22">
        <v>3.3</v>
      </c>
      <c r="I50" s="22">
        <v>3.1</v>
      </c>
      <c r="J50" s="22">
        <v>3</v>
      </c>
      <c r="K50" s="29">
        <f t="shared" si="13"/>
        <v>3.1000000000000005</v>
      </c>
      <c r="L50" s="29">
        <f t="shared" si="11"/>
        <v>11</v>
      </c>
      <c r="M50" s="22"/>
      <c r="N50" s="30">
        <f t="shared" si="12"/>
        <v>11.6</v>
      </c>
      <c r="O50" s="22">
        <v>1</v>
      </c>
    </row>
    <row r="51" spans="1:15" x14ac:dyDescent="0.25">
      <c r="A51" s="22">
        <v>4</v>
      </c>
      <c r="B51" s="6" t="s">
        <v>31</v>
      </c>
      <c r="C51" s="7" t="s">
        <v>40</v>
      </c>
      <c r="D51" s="22">
        <v>0.5</v>
      </c>
      <c r="E51" s="22">
        <v>0.1</v>
      </c>
      <c r="F51" s="29">
        <f t="shared" si="10"/>
        <v>0.6</v>
      </c>
      <c r="G51" s="22">
        <v>2.4</v>
      </c>
      <c r="H51" s="22">
        <v>4.3</v>
      </c>
      <c r="I51" s="22">
        <v>4.8</v>
      </c>
      <c r="J51" s="22">
        <v>4.5</v>
      </c>
      <c r="K51" s="29">
        <f t="shared" si="13"/>
        <v>4.5000000000000009</v>
      </c>
      <c r="L51" s="29">
        <f t="shared" si="11"/>
        <v>8.1</v>
      </c>
      <c r="M51" s="22">
        <v>0.3</v>
      </c>
      <c r="N51" s="30">
        <f t="shared" si="12"/>
        <v>8.3999999999999986</v>
      </c>
      <c r="O51" s="22">
        <v>5</v>
      </c>
    </row>
    <row r="52" spans="1:15" x14ac:dyDescent="0.25">
      <c r="A52" s="22">
        <v>5</v>
      </c>
      <c r="B52" s="6" t="s">
        <v>60</v>
      </c>
      <c r="C52" s="7" t="s">
        <v>67</v>
      </c>
      <c r="D52" s="22">
        <v>0.4</v>
      </c>
      <c r="E52" s="22">
        <v>0.2</v>
      </c>
      <c r="F52" s="29">
        <f t="shared" si="10"/>
        <v>0.60000000000000009</v>
      </c>
      <c r="G52" s="22">
        <v>2.6</v>
      </c>
      <c r="H52" s="22">
        <v>3.3</v>
      </c>
      <c r="I52" s="22">
        <v>3.4</v>
      </c>
      <c r="J52" s="22">
        <v>3.7</v>
      </c>
      <c r="K52" s="29">
        <f t="shared" si="13"/>
        <v>3.3999999999999986</v>
      </c>
      <c r="L52" s="29">
        <f t="shared" si="11"/>
        <v>9.0000000000000018</v>
      </c>
      <c r="M52" s="22"/>
      <c r="N52" s="30">
        <f t="shared" si="12"/>
        <v>9.6000000000000014</v>
      </c>
      <c r="O52" s="22">
        <v>4</v>
      </c>
    </row>
    <row r="53" spans="1:15" x14ac:dyDescent="0.25">
      <c r="A53" s="22">
        <v>6</v>
      </c>
      <c r="B53" s="6" t="s">
        <v>41</v>
      </c>
      <c r="C53" s="10" t="s">
        <v>42</v>
      </c>
      <c r="D53" s="22">
        <v>0.2</v>
      </c>
      <c r="E53" s="22">
        <v>0.4</v>
      </c>
      <c r="F53" s="29">
        <f t="shared" si="10"/>
        <v>0.60000000000000009</v>
      </c>
      <c r="G53" s="22">
        <v>1.9</v>
      </c>
      <c r="H53" s="22">
        <v>3.4</v>
      </c>
      <c r="I53" s="22">
        <v>3.6</v>
      </c>
      <c r="J53" s="22">
        <v>3.2</v>
      </c>
      <c r="K53" s="29">
        <f t="shared" si="13"/>
        <v>3.3999999999999995</v>
      </c>
      <c r="L53" s="29">
        <f t="shared" si="11"/>
        <v>9.7000000000000011</v>
      </c>
      <c r="M53" s="22"/>
      <c r="N53" s="30">
        <f t="shared" si="12"/>
        <v>10.3</v>
      </c>
      <c r="O53" s="22">
        <v>2</v>
      </c>
    </row>
    <row r="55" spans="1:15" x14ac:dyDescent="0.25">
      <c r="A55" s="52" t="s">
        <v>25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ht="15" customHeight="1" x14ac:dyDescent="0.25">
      <c r="A56" s="51" t="s">
        <v>21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5" customHeight="1" x14ac:dyDescent="0.25">
      <c r="A57" s="51" t="s">
        <v>47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60" x14ac:dyDescent="0.25">
      <c r="A58" s="21" t="s">
        <v>23</v>
      </c>
      <c r="B58" s="21" t="s">
        <v>26</v>
      </c>
      <c r="C58" s="3" t="s">
        <v>0</v>
      </c>
      <c r="D58" s="3" t="s">
        <v>1</v>
      </c>
      <c r="E58" s="3" t="s">
        <v>2</v>
      </c>
      <c r="F58" s="4" t="s">
        <v>3</v>
      </c>
      <c r="G58" s="3" t="s">
        <v>4</v>
      </c>
      <c r="H58" s="3" t="s">
        <v>5</v>
      </c>
      <c r="I58" s="3" t="s">
        <v>6</v>
      </c>
      <c r="J58" s="3" t="s">
        <v>7</v>
      </c>
      <c r="K58" s="4" t="s">
        <v>8</v>
      </c>
      <c r="L58" s="4" t="s">
        <v>9</v>
      </c>
      <c r="M58" s="3" t="s">
        <v>10</v>
      </c>
      <c r="N58" s="5" t="s">
        <v>11</v>
      </c>
      <c r="O58" s="22" t="s">
        <v>12</v>
      </c>
    </row>
    <row r="59" spans="1:15" x14ac:dyDescent="0.25">
      <c r="A59" s="22">
        <v>1</v>
      </c>
      <c r="B59" s="6" t="s">
        <v>34</v>
      </c>
      <c r="C59" s="7" t="s">
        <v>45</v>
      </c>
      <c r="D59" s="22">
        <v>0.4</v>
      </c>
      <c r="E59" s="22">
        <v>0.4</v>
      </c>
      <c r="F59" s="29">
        <f t="shared" ref="F59:F60" si="14">(D59+E59)</f>
        <v>0.8</v>
      </c>
      <c r="G59" s="22">
        <v>1.6</v>
      </c>
      <c r="H59" s="22">
        <v>2.9</v>
      </c>
      <c r="I59" s="22">
        <v>2.6</v>
      </c>
      <c r="J59" s="22">
        <v>2.6</v>
      </c>
      <c r="K59" s="29">
        <f>((SUM(H59:J59)-MAX(H59:J59)-MIN(H59:J59)))</f>
        <v>2.5999999999999992</v>
      </c>
      <c r="L59" s="29">
        <f>(15-(G59+K59))</f>
        <v>10.8</v>
      </c>
      <c r="M59" s="22"/>
      <c r="N59" s="30">
        <f>(F59+L59-M59)</f>
        <v>11.600000000000001</v>
      </c>
      <c r="O59" s="22">
        <v>1</v>
      </c>
    </row>
    <row r="60" spans="1:15" ht="25.5" x14ac:dyDescent="0.25">
      <c r="A60" s="22">
        <v>2</v>
      </c>
      <c r="B60" s="6" t="s">
        <v>37</v>
      </c>
      <c r="C60" s="9" t="s">
        <v>46</v>
      </c>
      <c r="D60" s="22">
        <v>0.4</v>
      </c>
      <c r="E60" s="22">
        <v>0</v>
      </c>
      <c r="F60" s="29">
        <f t="shared" si="14"/>
        <v>0.4</v>
      </c>
      <c r="G60" s="22">
        <v>1.5</v>
      </c>
      <c r="H60" s="22">
        <v>2.9</v>
      </c>
      <c r="I60" s="22">
        <v>3</v>
      </c>
      <c r="J60" s="22">
        <v>3.1</v>
      </c>
      <c r="K60" s="29">
        <f>((SUM(H60:J60)-MAX(H60:J60)-MIN(H60:J60)))</f>
        <v>3.0000000000000004</v>
      </c>
      <c r="L60" s="29">
        <f>(15-(G60+K60))</f>
        <v>10.5</v>
      </c>
      <c r="M60" s="22"/>
      <c r="N60" s="30">
        <f>(F60+L60-M60)</f>
        <v>10.9</v>
      </c>
      <c r="O60" s="22">
        <v>2</v>
      </c>
    </row>
    <row r="62" spans="1:15" x14ac:dyDescent="0.25">
      <c r="A62" s="52" t="s">
        <v>25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5">
      <c r="A63" s="51" t="s">
        <v>48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ht="15" customHeight="1" x14ac:dyDescent="0.25">
      <c r="A64" s="51" t="s">
        <v>24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60" x14ac:dyDescent="0.25">
      <c r="A65" s="21" t="s">
        <v>23</v>
      </c>
      <c r="B65" s="21" t="s">
        <v>26</v>
      </c>
      <c r="C65" s="3" t="s">
        <v>0</v>
      </c>
      <c r="D65" s="3" t="s">
        <v>1</v>
      </c>
      <c r="E65" s="3" t="s">
        <v>2</v>
      </c>
      <c r="F65" s="4" t="s">
        <v>3</v>
      </c>
      <c r="G65" s="3" t="s">
        <v>4</v>
      </c>
      <c r="H65" s="3" t="s">
        <v>5</v>
      </c>
      <c r="I65" s="3" t="s">
        <v>6</v>
      </c>
      <c r="J65" s="3" t="s">
        <v>7</v>
      </c>
      <c r="K65" s="4" t="s">
        <v>8</v>
      </c>
      <c r="L65" s="4" t="s">
        <v>9</v>
      </c>
      <c r="M65" s="3" t="s">
        <v>10</v>
      </c>
      <c r="N65" s="5" t="s">
        <v>11</v>
      </c>
      <c r="O65" s="22" t="s">
        <v>12</v>
      </c>
    </row>
    <row r="66" spans="1:15" x14ac:dyDescent="0.25">
      <c r="A66" s="22">
        <v>1</v>
      </c>
      <c r="B66" s="13" t="s">
        <v>29</v>
      </c>
      <c r="C66" s="14" t="s">
        <v>49</v>
      </c>
      <c r="D66" s="22">
        <v>1.1000000000000001</v>
      </c>
      <c r="E66" s="22">
        <v>0.5</v>
      </c>
      <c r="F66" s="29">
        <f t="shared" ref="F66" si="15">(D66+E66)</f>
        <v>1.6</v>
      </c>
      <c r="G66" s="22">
        <v>1.7</v>
      </c>
      <c r="H66" s="22">
        <v>4.0999999999999996</v>
      </c>
      <c r="I66" s="22">
        <v>5</v>
      </c>
      <c r="J66" s="22">
        <v>4</v>
      </c>
      <c r="K66" s="29">
        <f>((SUM(H66:J66)-MAX(H66:J66)-MIN(H66:J66)))</f>
        <v>4.0999999999999996</v>
      </c>
      <c r="L66" s="29">
        <f>(15-(G66+K66))</f>
        <v>9.1999999999999993</v>
      </c>
      <c r="M66" s="22"/>
      <c r="N66" s="30">
        <f>(F66+L66-M66)</f>
        <v>10.799999999999999</v>
      </c>
      <c r="O66" s="22">
        <v>1</v>
      </c>
    </row>
    <row r="67" spans="1:15" s="1" customForma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52" t="s">
        <v>25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x14ac:dyDescent="0.25">
      <c r="A69" s="51" t="s">
        <v>48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ht="15" customHeight="1" x14ac:dyDescent="0.25">
      <c r="A70" s="51" t="s">
        <v>65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 ht="60" x14ac:dyDescent="0.25">
      <c r="A71" s="21" t="s">
        <v>23</v>
      </c>
      <c r="B71" s="21" t="s">
        <v>26</v>
      </c>
      <c r="C71" s="3" t="s">
        <v>0</v>
      </c>
      <c r="D71" s="3" t="s">
        <v>1</v>
      </c>
      <c r="E71" s="3" t="s">
        <v>2</v>
      </c>
      <c r="F71" s="4" t="s">
        <v>3</v>
      </c>
      <c r="G71" s="3" t="s">
        <v>4</v>
      </c>
      <c r="H71" s="3" t="s">
        <v>5</v>
      </c>
      <c r="I71" s="3" t="s">
        <v>6</v>
      </c>
      <c r="J71" s="3" t="s">
        <v>7</v>
      </c>
      <c r="K71" s="4" t="s">
        <v>8</v>
      </c>
      <c r="L71" s="4" t="s">
        <v>9</v>
      </c>
      <c r="M71" s="3" t="s">
        <v>10</v>
      </c>
      <c r="N71" s="5" t="s">
        <v>11</v>
      </c>
      <c r="O71" s="22" t="s">
        <v>12</v>
      </c>
    </row>
    <row r="72" spans="1:15" x14ac:dyDescent="0.25">
      <c r="A72" s="22">
        <v>1</v>
      </c>
      <c r="B72" s="13" t="s">
        <v>29</v>
      </c>
      <c r="C72" s="14" t="s">
        <v>49</v>
      </c>
      <c r="D72" s="22">
        <v>0.9</v>
      </c>
      <c r="E72" s="22">
        <v>0.5</v>
      </c>
      <c r="F72" s="29">
        <f t="shared" ref="F72" si="16">(D72+E72)</f>
        <v>1.4</v>
      </c>
      <c r="G72" s="22">
        <v>1.4</v>
      </c>
      <c r="H72" s="22">
        <v>3</v>
      </c>
      <c r="I72" s="22">
        <v>5.2</v>
      </c>
      <c r="J72" s="22">
        <v>2.7</v>
      </c>
      <c r="K72" s="29">
        <f>((SUM(H72:J72)-MAX(H72:J72)-MIN(H72:J72)))</f>
        <v>2.9999999999999982</v>
      </c>
      <c r="L72" s="29">
        <f>(15-(G72+K72))</f>
        <v>10.600000000000001</v>
      </c>
      <c r="M72" s="22"/>
      <c r="N72" s="30">
        <f>(F72+L72-M72)</f>
        <v>12.000000000000002</v>
      </c>
      <c r="O72" s="22">
        <v>1</v>
      </c>
    </row>
    <row r="74" spans="1:15" x14ac:dyDescent="0.25">
      <c r="A74" s="52" t="s">
        <v>25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x14ac:dyDescent="0.25">
      <c r="A75" s="51" t="s">
        <v>48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 ht="15" customHeight="1" x14ac:dyDescent="0.25">
      <c r="A76" s="51" t="s">
        <v>68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ht="60" x14ac:dyDescent="0.25">
      <c r="A77" s="21" t="s">
        <v>23</v>
      </c>
      <c r="B77" s="21" t="s">
        <v>26</v>
      </c>
      <c r="C77" s="3" t="s">
        <v>0</v>
      </c>
      <c r="D77" s="3" t="s">
        <v>1</v>
      </c>
      <c r="E77" s="3" t="s">
        <v>2</v>
      </c>
      <c r="F77" s="4" t="s">
        <v>3</v>
      </c>
      <c r="G77" s="3" t="s">
        <v>4</v>
      </c>
      <c r="H77" s="3" t="s">
        <v>5</v>
      </c>
      <c r="I77" s="3" t="s">
        <v>6</v>
      </c>
      <c r="J77" s="3" t="s">
        <v>7</v>
      </c>
      <c r="K77" s="4" t="s">
        <v>8</v>
      </c>
      <c r="L77" s="4" t="s">
        <v>9</v>
      </c>
      <c r="M77" s="3" t="s">
        <v>10</v>
      </c>
      <c r="N77" s="5" t="s">
        <v>11</v>
      </c>
      <c r="O77" s="22" t="s">
        <v>12</v>
      </c>
    </row>
    <row r="78" spans="1:15" x14ac:dyDescent="0.25">
      <c r="A78" s="22">
        <v>1</v>
      </c>
      <c r="B78" s="13" t="s">
        <v>29</v>
      </c>
      <c r="C78" s="14" t="s">
        <v>50</v>
      </c>
      <c r="D78" s="22">
        <v>0.7</v>
      </c>
      <c r="E78" s="22">
        <v>0.5</v>
      </c>
      <c r="F78" s="29">
        <f t="shared" ref="F78" si="17">(D78+E78)</f>
        <v>1.2</v>
      </c>
      <c r="G78" s="22">
        <v>1.2</v>
      </c>
      <c r="H78" s="22">
        <v>2.6</v>
      </c>
      <c r="I78" s="22">
        <v>3.2</v>
      </c>
      <c r="J78" s="22">
        <v>2.5</v>
      </c>
      <c r="K78" s="29">
        <f>((SUM(H78:J78)-MAX(H78:J78)-MIN(H78:J78)))</f>
        <v>2.6000000000000005</v>
      </c>
      <c r="L78" s="29">
        <f>(15-(G78+K78))</f>
        <v>11.2</v>
      </c>
      <c r="M78" s="22"/>
      <c r="N78" s="30">
        <f>(F78+L78-M78)</f>
        <v>12.399999999999999</v>
      </c>
      <c r="O78" s="22">
        <v>1</v>
      </c>
    </row>
    <row r="79" spans="1:15" s="1" customForma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x14ac:dyDescent="0.25">
      <c r="A80" s="52" t="s">
        <v>25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spans="1:15" x14ac:dyDescent="0.25">
      <c r="A81" s="51" t="s">
        <v>48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ht="15" customHeight="1" x14ac:dyDescent="0.25">
      <c r="A82" s="51" t="s">
        <v>66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ht="60" x14ac:dyDescent="0.25">
      <c r="A83" s="21" t="s">
        <v>23</v>
      </c>
      <c r="B83" s="21" t="s">
        <v>26</v>
      </c>
      <c r="C83" s="3" t="s">
        <v>0</v>
      </c>
      <c r="D83" s="3" t="s">
        <v>1</v>
      </c>
      <c r="E83" s="3" t="s">
        <v>2</v>
      </c>
      <c r="F83" s="4" t="s">
        <v>3</v>
      </c>
      <c r="G83" s="3" t="s">
        <v>4</v>
      </c>
      <c r="H83" s="3" t="s">
        <v>5</v>
      </c>
      <c r="I83" s="3" t="s">
        <v>6</v>
      </c>
      <c r="J83" s="3" t="s">
        <v>7</v>
      </c>
      <c r="K83" s="4" t="s">
        <v>8</v>
      </c>
      <c r="L83" s="4" t="s">
        <v>9</v>
      </c>
      <c r="M83" s="3" t="s">
        <v>10</v>
      </c>
      <c r="N83" s="5" t="s">
        <v>11</v>
      </c>
      <c r="O83" s="22" t="s">
        <v>12</v>
      </c>
    </row>
    <row r="84" spans="1:15" x14ac:dyDescent="0.25">
      <c r="A84" s="22">
        <v>1</v>
      </c>
      <c r="B84" s="13" t="s">
        <v>29</v>
      </c>
      <c r="C84" s="14" t="s">
        <v>50</v>
      </c>
      <c r="D84" s="22">
        <v>0.5</v>
      </c>
      <c r="E84" s="22">
        <v>0.9</v>
      </c>
      <c r="F84" s="29">
        <f t="shared" ref="F84" si="18">(D84+E84)</f>
        <v>1.4</v>
      </c>
      <c r="G84" s="22">
        <v>1.4</v>
      </c>
      <c r="H84" s="22">
        <v>3.5</v>
      </c>
      <c r="I84" s="22">
        <v>4.5</v>
      </c>
      <c r="J84" s="22">
        <v>4.0999999999999996</v>
      </c>
      <c r="K84" s="29">
        <f>((SUM(H84:J84)-MAX(H84:J84)-MIN(H84:J84)))</f>
        <v>4.0999999999999996</v>
      </c>
      <c r="L84" s="29">
        <f>(15-(G84+K84))</f>
        <v>9.5</v>
      </c>
      <c r="M84" s="22"/>
      <c r="N84" s="30">
        <f>(F84+L84-M84)</f>
        <v>10.9</v>
      </c>
      <c r="O84" s="22">
        <v>1</v>
      </c>
    </row>
    <row r="86" spans="1:15" x14ac:dyDescent="0.25">
      <c r="A86" s="52" t="s">
        <v>25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 x14ac:dyDescent="0.25">
      <c r="A87" s="51" t="s">
        <v>51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15" customHeight="1" x14ac:dyDescent="0.25">
      <c r="A88" s="51" t="s">
        <v>24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ht="60" x14ac:dyDescent="0.25">
      <c r="A89" s="21" t="s">
        <v>23</v>
      </c>
      <c r="B89" s="21" t="s">
        <v>26</v>
      </c>
      <c r="C89" s="3" t="s">
        <v>0</v>
      </c>
      <c r="D89" s="3" t="s">
        <v>1</v>
      </c>
      <c r="E89" s="3" t="s">
        <v>2</v>
      </c>
      <c r="F89" s="4" t="s">
        <v>3</v>
      </c>
      <c r="G89" s="3" t="s">
        <v>4</v>
      </c>
      <c r="H89" s="3" t="s">
        <v>5</v>
      </c>
      <c r="I89" s="3" t="s">
        <v>6</v>
      </c>
      <c r="J89" s="3" t="s">
        <v>7</v>
      </c>
      <c r="K89" s="4" t="s">
        <v>8</v>
      </c>
      <c r="L89" s="4" t="s">
        <v>9</v>
      </c>
      <c r="M89" s="3" t="s">
        <v>10</v>
      </c>
      <c r="N89" s="5" t="s">
        <v>11</v>
      </c>
      <c r="O89" s="22" t="s">
        <v>12</v>
      </c>
    </row>
    <row r="90" spans="1:15" x14ac:dyDescent="0.25">
      <c r="A90" s="22">
        <v>1</v>
      </c>
      <c r="B90" s="15" t="s">
        <v>60</v>
      </c>
      <c r="C90" s="16" t="s">
        <v>61</v>
      </c>
      <c r="D90" s="22">
        <v>1.1000000000000001</v>
      </c>
      <c r="E90" s="22">
        <v>0.6</v>
      </c>
      <c r="F90" s="29">
        <f t="shared" ref="F90" si="19">(D90+E90)</f>
        <v>1.7000000000000002</v>
      </c>
      <c r="G90" s="22">
        <v>1.2</v>
      </c>
      <c r="H90" s="22">
        <v>3.6</v>
      </c>
      <c r="I90" s="22">
        <v>5</v>
      </c>
      <c r="J90" s="22">
        <v>4.5</v>
      </c>
      <c r="K90" s="29">
        <f>((SUM(H90:J90)-MAX(H90:J90)-MIN(H90:J90)))</f>
        <v>4.5</v>
      </c>
      <c r="L90" s="29">
        <f>(15-(G90+K90))</f>
        <v>9.3000000000000007</v>
      </c>
      <c r="M90" s="22"/>
      <c r="N90" s="30">
        <f>(F90+L90-M90)</f>
        <v>11</v>
      </c>
      <c r="O90" s="22">
        <v>1</v>
      </c>
    </row>
    <row r="91" spans="1:15" s="1" customForma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x14ac:dyDescent="0.25">
      <c r="A92" s="52" t="s">
        <v>25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5">
      <c r="A93" s="51" t="s">
        <v>48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ht="15" customHeight="1" x14ac:dyDescent="0.25">
      <c r="A94" s="51" t="s">
        <v>65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 ht="60" x14ac:dyDescent="0.25">
      <c r="A95" s="21" t="s">
        <v>23</v>
      </c>
      <c r="B95" s="21" t="s">
        <v>26</v>
      </c>
      <c r="C95" s="3" t="s">
        <v>0</v>
      </c>
      <c r="D95" s="3" t="s">
        <v>1</v>
      </c>
      <c r="E95" s="3" t="s">
        <v>2</v>
      </c>
      <c r="F95" s="4" t="s">
        <v>3</v>
      </c>
      <c r="G95" s="3" t="s">
        <v>4</v>
      </c>
      <c r="H95" s="3" t="s">
        <v>5</v>
      </c>
      <c r="I95" s="3" t="s">
        <v>6</v>
      </c>
      <c r="J95" s="3" t="s">
        <v>7</v>
      </c>
      <c r="K95" s="4" t="s">
        <v>8</v>
      </c>
      <c r="L95" s="4" t="s">
        <v>9</v>
      </c>
      <c r="M95" s="3" t="s">
        <v>10</v>
      </c>
      <c r="N95" s="5" t="s">
        <v>11</v>
      </c>
      <c r="O95" s="22" t="s">
        <v>12</v>
      </c>
    </row>
    <row r="96" spans="1:15" x14ac:dyDescent="0.25">
      <c r="A96" s="22">
        <v>1</v>
      </c>
      <c r="B96" s="15" t="s">
        <v>60</v>
      </c>
      <c r="C96" s="16" t="s">
        <v>61</v>
      </c>
      <c r="D96" s="22">
        <v>0.8</v>
      </c>
      <c r="E96" s="22">
        <v>1.1000000000000001</v>
      </c>
      <c r="F96" s="29">
        <f t="shared" ref="F96" si="20">(D96+E96)</f>
        <v>1.9000000000000001</v>
      </c>
      <c r="G96" s="22">
        <v>1.7</v>
      </c>
      <c r="H96" s="22">
        <v>5.5</v>
      </c>
      <c r="I96" s="22">
        <v>6</v>
      </c>
      <c r="J96" s="22">
        <v>4.7</v>
      </c>
      <c r="K96" s="29">
        <f>((SUM(H96:J96)-MAX(H96:J96)-MIN(H96:J96)))</f>
        <v>5.4999999999999991</v>
      </c>
      <c r="L96" s="29">
        <f>(15-(G96+K96))</f>
        <v>7.8000000000000007</v>
      </c>
      <c r="M96" s="22"/>
      <c r="N96" s="30">
        <f>(F96+L96-M96)</f>
        <v>9.7000000000000011</v>
      </c>
      <c r="O96" s="22">
        <v>1</v>
      </c>
    </row>
    <row r="98" spans="1:15" x14ac:dyDescent="0.25">
      <c r="A98" s="52" t="s">
        <v>25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1:15" x14ac:dyDescent="0.25">
      <c r="A99" s="51" t="s">
        <v>51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ht="15" customHeight="1" x14ac:dyDescent="0.25">
      <c r="A100" s="51" t="s">
        <v>68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ht="60" x14ac:dyDescent="0.25">
      <c r="A101" s="21" t="s">
        <v>23</v>
      </c>
      <c r="B101" s="21" t="s">
        <v>26</v>
      </c>
      <c r="C101" s="3" t="s">
        <v>0</v>
      </c>
      <c r="D101" s="3" t="s">
        <v>1</v>
      </c>
      <c r="E101" s="3" t="s">
        <v>2</v>
      </c>
      <c r="F101" s="4" t="s">
        <v>3</v>
      </c>
      <c r="G101" s="3" t="s">
        <v>4</v>
      </c>
      <c r="H101" s="3" t="s">
        <v>5</v>
      </c>
      <c r="I101" s="3" t="s">
        <v>6</v>
      </c>
      <c r="J101" s="3" t="s">
        <v>7</v>
      </c>
      <c r="K101" s="4" t="s">
        <v>8</v>
      </c>
      <c r="L101" s="4" t="s">
        <v>9</v>
      </c>
      <c r="M101" s="3" t="s">
        <v>10</v>
      </c>
      <c r="N101" s="5" t="s">
        <v>11</v>
      </c>
      <c r="O101" s="22" t="s">
        <v>12</v>
      </c>
    </row>
    <row r="102" spans="1:15" x14ac:dyDescent="0.25">
      <c r="A102" s="22">
        <v>1</v>
      </c>
      <c r="B102" s="13" t="s">
        <v>41</v>
      </c>
      <c r="C102" s="14" t="s">
        <v>52</v>
      </c>
      <c r="D102" s="22">
        <v>0.5</v>
      </c>
      <c r="E102" s="22">
        <v>0.5</v>
      </c>
      <c r="F102" s="29">
        <f t="shared" ref="F102:F103" si="21">(D102+E102)</f>
        <v>1</v>
      </c>
      <c r="G102" s="22">
        <v>1.5</v>
      </c>
      <c r="H102" s="22">
        <v>2.5</v>
      </c>
      <c r="I102" s="22">
        <v>3.6</v>
      </c>
      <c r="J102" s="22">
        <v>2.8</v>
      </c>
      <c r="K102" s="29">
        <f>((SUM(H102:J102)-MAX(H102:J102)-MIN(H102:J102)))</f>
        <v>2.7999999999999989</v>
      </c>
      <c r="L102" s="29">
        <f>(15-(G102+K102))</f>
        <v>10.700000000000001</v>
      </c>
      <c r="M102" s="22"/>
      <c r="N102" s="22">
        <f>(F102+L102-M102)</f>
        <v>11.700000000000001</v>
      </c>
      <c r="O102" s="22">
        <v>1</v>
      </c>
    </row>
    <row r="103" spans="1:15" x14ac:dyDescent="0.25">
      <c r="A103" s="22">
        <v>2</v>
      </c>
      <c r="B103" s="13" t="s">
        <v>60</v>
      </c>
      <c r="C103" s="14" t="s">
        <v>62</v>
      </c>
      <c r="D103" s="22">
        <v>0.5</v>
      </c>
      <c r="E103" s="22">
        <v>0.5</v>
      </c>
      <c r="F103" s="29">
        <f t="shared" si="21"/>
        <v>1</v>
      </c>
      <c r="G103" s="22">
        <v>0.9</v>
      </c>
      <c r="H103" s="22">
        <v>2.8</v>
      </c>
      <c r="I103" s="22">
        <v>3.7</v>
      </c>
      <c r="J103" s="22">
        <v>3.9</v>
      </c>
      <c r="K103" s="29">
        <f>((SUM(H103:J103)-MAX(H103:J103)-MIN(H103:J103)))</f>
        <v>3.7</v>
      </c>
      <c r="L103" s="29">
        <f>(15-(G103+K103))</f>
        <v>10.399999999999999</v>
      </c>
      <c r="M103" s="22"/>
      <c r="N103" s="22">
        <f>(F103+L103-M103)</f>
        <v>11.399999999999999</v>
      </c>
      <c r="O103" s="22">
        <v>2</v>
      </c>
    </row>
    <row r="104" spans="1:15" s="1" customForma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25">
      <c r="A105" s="52" t="s">
        <v>25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5">
      <c r="A106" s="51" t="s">
        <v>51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t="15" customHeight="1" x14ac:dyDescent="0.25">
      <c r="A107" s="51" t="s">
        <v>66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t="60" x14ac:dyDescent="0.25">
      <c r="A108" s="21" t="s">
        <v>23</v>
      </c>
      <c r="B108" s="21" t="s">
        <v>26</v>
      </c>
      <c r="C108" s="3" t="s">
        <v>0</v>
      </c>
      <c r="D108" s="3" t="s">
        <v>1</v>
      </c>
      <c r="E108" s="3" t="s">
        <v>2</v>
      </c>
      <c r="F108" s="4" t="s">
        <v>3</v>
      </c>
      <c r="G108" s="3" t="s">
        <v>4</v>
      </c>
      <c r="H108" s="3" t="s">
        <v>5</v>
      </c>
      <c r="I108" s="3" t="s">
        <v>6</v>
      </c>
      <c r="J108" s="3" t="s">
        <v>7</v>
      </c>
      <c r="K108" s="4" t="s">
        <v>8</v>
      </c>
      <c r="L108" s="4" t="s">
        <v>9</v>
      </c>
      <c r="M108" s="3" t="s">
        <v>10</v>
      </c>
      <c r="N108" s="5" t="s">
        <v>11</v>
      </c>
      <c r="O108" s="22" t="s">
        <v>12</v>
      </c>
    </row>
    <row r="109" spans="1:15" x14ac:dyDescent="0.25">
      <c r="A109" s="22">
        <v>1</v>
      </c>
      <c r="B109" s="13" t="s">
        <v>41</v>
      </c>
      <c r="C109" s="14" t="s">
        <v>52</v>
      </c>
      <c r="D109" s="22">
        <v>0.6</v>
      </c>
      <c r="E109" s="22">
        <v>0.3</v>
      </c>
      <c r="F109" s="29">
        <f t="shared" ref="F109:F110" si="22">(D109+E109)</f>
        <v>0.89999999999999991</v>
      </c>
      <c r="G109" s="22">
        <v>1.3</v>
      </c>
      <c r="H109" s="22">
        <v>4.5999999999999996</v>
      </c>
      <c r="I109" s="22">
        <v>5.0999999999999996</v>
      </c>
      <c r="J109" s="22">
        <v>3.8</v>
      </c>
      <c r="K109" s="29">
        <f>((SUM(H109:J109)-MAX(H109:J109)-MIN(H109:J109)))</f>
        <v>4.6000000000000005</v>
      </c>
      <c r="L109" s="29">
        <f>(15-(G109+K109))</f>
        <v>9.1</v>
      </c>
      <c r="M109" s="22"/>
      <c r="N109" s="30">
        <f>(F109+L109-M109)</f>
        <v>10</v>
      </c>
      <c r="O109" s="22">
        <v>1</v>
      </c>
    </row>
    <row r="110" spans="1:15" x14ac:dyDescent="0.25">
      <c r="A110" s="22"/>
      <c r="B110" s="13" t="s">
        <v>60</v>
      </c>
      <c r="C110" s="14" t="s">
        <v>62</v>
      </c>
      <c r="D110" s="22">
        <v>0.1</v>
      </c>
      <c r="E110" s="22">
        <v>0.6</v>
      </c>
      <c r="F110" s="29">
        <f t="shared" si="22"/>
        <v>0.7</v>
      </c>
      <c r="G110" s="22">
        <v>2</v>
      </c>
      <c r="H110" s="22">
        <v>6.2</v>
      </c>
      <c r="I110" s="22">
        <v>6</v>
      </c>
      <c r="J110" s="22">
        <v>5.8</v>
      </c>
      <c r="K110" s="29">
        <f>((SUM(H110:J110)-MAX(H110:J110)-MIN(H110:J110)))</f>
        <v>6.0000000000000009</v>
      </c>
      <c r="L110" s="29">
        <f>(15-(G110+K110))</f>
        <v>7</v>
      </c>
      <c r="M110" s="22"/>
      <c r="N110" s="30">
        <f>(F110+L110-M110)</f>
        <v>7.7</v>
      </c>
      <c r="O110" s="22">
        <v>2</v>
      </c>
    </row>
    <row r="112" spans="1:15" x14ac:dyDescent="0.25">
      <c r="A112" s="52" t="s">
        <v>25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spans="1:15" x14ac:dyDescent="0.25">
      <c r="A113" s="51" t="s">
        <v>51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t="15" customHeight="1" x14ac:dyDescent="0.25">
      <c r="A114" s="51" t="s">
        <v>43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ht="60" x14ac:dyDescent="0.25">
      <c r="A115" s="21" t="s">
        <v>23</v>
      </c>
      <c r="B115" s="21" t="s">
        <v>26</v>
      </c>
      <c r="C115" s="3" t="s">
        <v>0</v>
      </c>
      <c r="D115" s="3" t="s">
        <v>1</v>
      </c>
      <c r="E115" s="3" t="s">
        <v>2</v>
      </c>
      <c r="F115" s="4" t="s">
        <v>3</v>
      </c>
      <c r="G115" s="3" t="s">
        <v>4</v>
      </c>
      <c r="H115" s="3" t="s">
        <v>5</v>
      </c>
      <c r="I115" s="3" t="s">
        <v>6</v>
      </c>
      <c r="J115" s="3" t="s">
        <v>7</v>
      </c>
      <c r="K115" s="4" t="s">
        <v>8</v>
      </c>
      <c r="L115" s="4" t="s">
        <v>9</v>
      </c>
      <c r="M115" s="3" t="s">
        <v>10</v>
      </c>
      <c r="N115" s="5" t="s">
        <v>11</v>
      </c>
      <c r="O115" s="22" t="s">
        <v>12</v>
      </c>
    </row>
    <row r="116" spans="1:15" ht="26.25" x14ac:dyDescent="0.25">
      <c r="A116" s="22">
        <v>1</v>
      </c>
      <c r="B116" s="13" t="s">
        <v>37</v>
      </c>
      <c r="C116" s="14" t="s">
        <v>53</v>
      </c>
      <c r="D116" s="22">
        <v>0.1</v>
      </c>
      <c r="E116" s="22">
        <v>0.5</v>
      </c>
      <c r="F116" s="29">
        <f t="shared" ref="F116:F121" si="23">(D116+E116)</f>
        <v>0.6</v>
      </c>
      <c r="G116" s="22">
        <v>1.2</v>
      </c>
      <c r="H116" s="22">
        <v>3.2</v>
      </c>
      <c r="I116" s="22">
        <v>3</v>
      </c>
      <c r="J116" s="22">
        <v>3.9</v>
      </c>
      <c r="K116" s="29">
        <f>((SUM(H116:J116)-MAX(H116:J116)-MIN(H116:J116)))</f>
        <v>3.1999999999999993</v>
      </c>
      <c r="L116" s="29">
        <f t="shared" ref="L116:L121" si="24">(15-(G116+K116))</f>
        <v>10.600000000000001</v>
      </c>
      <c r="M116" s="22"/>
      <c r="N116" s="30">
        <f t="shared" ref="N116:N121" si="25">(F116+L116-M116)</f>
        <v>11.200000000000001</v>
      </c>
      <c r="O116" s="22">
        <v>5</v>
      </c>
    </row>
    <row r="117" spans="1:15" x14ac:dyDescent="0.25">
      <c r="A117" s="22">
        <v>2</v>
      </c>
      <c r="B117" s="13" t="s">
        <v>54</v>
      </c>
      <c r="C117" s="14" t="s">
        <v>55</v>
      </c>
      <c r="D117" s="22">
        <v>0.3</v>
      </c>
      <c r="E117" s="22">
        <v>0.5</v>
      </c>
      <c r="F117" s="29">
        <f t="shared" si="23"/>
        <v>0.8</v>
      </c>
      <c r="G117" s="22">
        <v>1</v>
      </c>
      <c r="H117" s="22">
        <v>3.1</v>
      </c>
      <c r="I117" s="22">
        <v>3.5</v>
      </c>
      <c r="J117" s="22">
        <v>3.4</v>
      </c>
      <c r="K117" s="29">
        <f t="shared" ref="K117:K121" si="26">((SUM(H117:J117)-MAX(H117:J117)-MIN(H117:J117)))</f>
        <v>3.4</v>
      </c>
      <c r="L117" s="29">
        <f t="shared" si="24"/>
        <v>10.6</v>
      </c>
      <c r="M117" s="22"/>
      <c r="N117" s="30">
        <f t="shared" si="25"/>
        <v>11.4</v>
      </c>
      <c r="O117" s="22">
        <v>6</v>
      </c>
    </row>
    <row r="118" spans="1:15" ht="26.25" x14ac:dyDescent="0.25">
      <c r="A118" s="22">
        <v>3</v>
      </c>
      <c r="B118" s="13" t="s">
        <v>31</v>
      </c>
      <c r="C118" s="14" t="s">
        <v>56</v>
      </c>
      <c r="D118" s="22">
        <v>0.7</v>
      </c>
      <c r="E118" s="22">
        <v>0.4</v>
      </c>
      <c r="F118" s="29">
        <f t="shared" si="23"/>
        <v>1.1000000000000001</v>
      </c>
      <c r="G118" s="22">
        <v>1.4</v>
      </c>
      <c r="H118" s="22">
        <v>3.3</v>
      </c>
      <c r="I118" s="22">
        <v>2.9</v>
      </c>
      <c r="J118" s="22">
        <v>3.2</v>
      </c>
      <c r="K118" s="29">
        <f t="shared" si="26"/>
        <v>3.1999999999999988</v>
      </c>
      <c r="L118" s="29">
        <f t="shared" si="24"/>
        <v>10.400000000000002</v>
      </c>
      <c r="M118" s="22"/>
      <c r="N118" s="30">
        <f t="shared" si="25"/>
        <v>11.500000000000002</v>
      </c>
      <c r="O118" s="22">
        <v>3</v>
      </c>
    </row>
    <row r="119" spans="1:15" ht="26.25" x14ac:dyDescent="0.25">
      <c r="A119" s="22">
        <v>4</v>
      </c>
      <c r="B119" s="13" t="s">
        <v>27</v>
      </c>
      <c r="C119" s="14" t="s">
        <v>57</v>
      </c>
      <c r="D119" s="22">
        <v>0.5</v>
      </c>
      <c r="E119" s="22">
        <v>0.5</v>
      </c>
      <c r="F119" s="29">
        <f t="shared" si="23"/>
        <v>1</v>
      </c>
      <c r="G119" s="22">
        <v>1.3</v>
      </c>
      <c r="H119" s="22">
        <v>2.9</v>
      </c>
      <c r="I119" s="22">
        <v>2.8</v>
      </c>
      <c r="J119" s="22">
        <v>2.7</v>
      </c>
      <c r="K119" s="29">
        <f t="shared" si="26"/>
        <v>2.799999999999998</v>
      </c>
      <c r="L119" s="29">
        <f t="shared" si="24"/>
        <v>10.900000000000002</v>
      </c>
      <c r="M119" s="22"/>
      <c r="N119" s="30">
        <f t="shared" si="25"/>
        <v>11.900000000000002</v>
      </c>
      <c r="O119" s="22">
        <v>2</v>
      </c>
    </row>
    <row r="120" spans="1:15" x14ac:dyDescent="0.25">
      <c r="A120" s="22">
        <v>5</v>
      </c>
      <c r="B120" s="13" t="s">
        <v>58</v>
      </c>
      <c r="C120" s="14" t="s">
        <v>59</v>
      </c>
      <c r="D120" s="22">
        <v>0.2</v>
      </c>
      <c r="E120" s="22">
        <v>0.5</v>
      </c>
      <c r="F120" s="29">
        <f t="shared" si="23"/>
        <v>0.7</v>
      </c>
      <c r="G120" s="22">
        <v>0.8</v>
      </c>
      <c r="H120" s="22">
        <v>2.9</v>
      </c>
      <c r="I120" s="22">
        <v>3.3</v>
      </c>
      <c r="J120" s="22">
        <v>2.9</v>
      </c>
      <c r="K120" s="29">
        <f t="shared" si="26"/>
        <v>2.9</v>
      </c>
      <c r="L120" s="29">
        <f t="shared" si="24"/>
        <v>11.3</v>
      </c>
      <c r="M120" s="22"/>
      <c r="N120" s="30">
        <f t="shared" si="25"/>
        <v>12</v>
      </c>
      <c r="O120" s="22">
        <v>1</v>
      </c>
    </row>
    <row r="121" spans="1:15" ht="26.25" x14ac:dyDescent="0.25">
      <c r="A121" s="22">
        <v>6</v>
      </c>
      <c r="B121" s="13" t="s">
        <v>60</v>
      </c>
      <c r="C121" s="14" t="s">
        <v>63</v>
      </c>
      <c r="D121" s="22">
        <v>0.5</v>
      </c>
      <c r="E121" s="22">
        <v>0.5</v>
      </c>
      <c r="F121" s="29">
        <f t="shared" si="23"/>
        <v>1</v>
      </c>
      <c r="G121" s="22">
        <v>1.5</v>
      </c>
      <c r="H121" s="22">
        <v>3</v>
      </c>
      <c r="I121" s="22">
        <v>3.4</v>
      </c>
      <c r="J121" s="22">
        <v>2.4</v>
      </c>
      <c r="K121" s="29">
        <f t="shared" si="26"/>
        <v>3.0000000000000004</v>
      </c>
      <c r="L121" s="29">
        <f t="shared" si="24"/>
        <v>10.5</v>
      </c>
      <c r="M121" s="22"/>
      <c r="N121" s="30">
        <f t="shared" si="25"/>
        <v>11.5</v>
      </c>
      <c r="O121" s="22">
        <v>3</v>
      </c>
    </row>
    <row r="122" spans="1:15" s="1" customForma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25">
      <c r="A123" s="51" t="s">
        <v>51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ht="15" customHeight="1" x14ac:dyDescent="0.25">
      <c r="A124" s="51" t="s">
        <v>69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ht="60" x14ac:dyDescent="0.25">
      <c r="A125" s="21" t="s">
        <v>23</v>
      </c>
      <c r="B125" s="21" t="s">
        <v>26</v>
      </c>
      <c r="C125" s="3" t="s">
        <v>0</v>
      </c>
      <c r="D125" s="3" t="s">
        <v>1</v>
      </c>
      <c r="E125" s="3" t="s">
        <v>2</v>
      </c>
      <c r="F125" s="4" t="s">
        <v>3</v>
      </c>
      <c r="G125" s="3" t="s">
        <v>4</v>
      </c>
      <c r="H125" s="3" t="s">
        <v>5</v>
      </c>
      <c r="I125" s="3" t="s">
        <v>6</v>
      </c>
      <c r="J125" s="3" t="s">
        <v>7</v>
      </c>
      <c r="K125" s="4" t="s">
        <v>8</v>
      </c>
      <c r="L125" s="4" t="s">
        <v>9</v>
      </c>
      <c r="M125" s="3" t="s">
        <v>10</v>
      </c>
      <c r="N125" s="5" t="s">
        <v>11</v>
      </c>
      <c r="O125" s="22" t="s">
        <v>12</v>
      </c>
    </row>
    <row r="126" spans="1:15" ht="26.25" x14ac:dyDescent="0.25">
      <c r="A126" s="22">
        <v>1</v>
      </c>
      <c r="B126" s="13" t="s">
        <v>37</v>
      </c>
      <c r="C126" s="14" t="s">
        <v>53</v>
      </c>
      <c r="D126" s="22">
        <v>0</v>
      </c>
      <c r="E126" s="22">
        <v>0</v>
      </c>
      <c r="F126" s="29">
        <f t="shared" ref="F126:F131" si="27">(D126+E126)</f>
        <v>0</v>
      </c>
      <c r="G126" s="22">
        <v>1.3</v>
      </c>
      <c r="H126" s="22">
        <v>5.8</v>
      </c>
      <c r="I126" s="22">
        <v>5</v>
      </c>
      <c r="J126" s="22">
        <v>4</v>
      </c>
      <c r="K126" s="29">
        <f>((SUM(H126:J126)-MAX(H126:J126)-MIN(H126:J126)))</f>
        <v>5</v>
      </c>
      <c r="L126" s="29">
        <f t="shared" ref="L126:L131" si="28">(15-(G126+K126))</f>
        <v>8.6999999999999993</v>
      </c>
      <c r="M126" s="22">
        <v>0.3</v>
      </c>
      <c r="N126" s="30">
        <f t="shared" ref="N126:N131" si="29">(F126+L126-M126)</f>
        <v>8.3999999999999986</v>
      </c>
      <c r="O126" s="22">
        <v>6</v>
      </c>
    </row>
    <row r="127" spans="1:15" x14ac:dyDescent="0.25">
      <c r="A127" s="22">
        <v>2</v>
      </c>
      <c r="B127" s="13" t="s">
        <v>54</v>
      </c>
      <c r="C127" s="14" t="s">
        <v>55</v>
      </c>
      <c r="D127" s="22">
        <v>0.1</v>
      </c>
      <c r="E127" s="22">
        <v>0.5</v>
      </c>
      <c r="F127" s="29">
        <f t="shared" si="27"/>
        <v>0.6</v>
      </c>
      <c r="G127" s="22">
        <v>1.1000000000000001</v>
      </c>
      <c r="H127" s="22">
        <v>4.9000000000000004</v>
      </c>
      <c r="I127" s="22">
        <v>6.3</v>
      </c>
      <c r="J127" s="22">
        <v>4.5</v>
      </c>
      <c r="K127" s="29">
        <f t="shared" ref="K127:K131" si="30">((SUM(H127:J127)-MAX(H127:J127)-MIN(H127:J127)))</f>
        <v>4.8999999999999986</v>
      </c>
      <c r="L127" s="29">
        <f t="shared" si="28"/>
        <v>9.0000000000000018</v>
      </c>
      <c r="M127" s="22"/>
      <c r="N127" s="30">
        <f t="shared" si="29"/>
        <v>9.6000000000000014</v>
      </c>
      <c r="O127" s="22">
        <v>4</v>
      </c>
    </row>
    <row r="128" spans="1:15" ht="26.25" x14ac:dyDescent="0.25">
      <c r="A128" s="22">
        <v>3</v>
      </c>
      <c r="B128" s="13" t="s">
        <v>31</v>
      </c>
      <c r="C128" s="14" t="s">
        <v>56</v>
      </c>
      <c r="D128" s="22">
        <v>0.9</v>
      </c>
      <c r="E128" s="22">
        <v>0.4</v>
      </c>
      <c r="F128" s="29">
        <f t="shared" si="27"/>
        <v>1.3</v>
      </c>
      <c r="G128" s="22">
        <v>1.1000000000000001</v>
      </c>
      <c r="H128" s="22">
        <v>4</v>
      </c>
      <c r="I128" s="22">
        <v>3.8</v>
      </c>
      <c r="J128" s="22">
        <v>3</v>
      </c>
      <c r="K128" s="29">
        <f t="shared" si="30"/>
        <v>3.8000000000000007</v>
      </c>
      <c r="L128" s="29">
        <f t="shared" si="28"/>
        <v>10.1</v>
      </c>
      <c r="M128" s="22"/>
      <c r="N128" s="30">
        <f t="shared" si="29"/>
        <v>11.4</v>
      </c>
      <c r="O128" s="22">
        <v>1</v>
      </c>
    </row>
    <row r="129" spans="1:15" ht="26.25" x14ac:dyDescent="0.25">
      <c r="A129" s="22">
        <v>4</v>
      </c>
      <c r="B129" s="13" t="s">
        <v>27</v>
      </c>
      <c r="C129" s="14" t="s">
        <v>57</v>
      </c>
      <c r="D129" s="22">
        <v>0.8</v>
      </c>
      <c r="E129" s="22">
        <v>0.4</v>
      </c>
      <c r="F129" s="29">
        <f t="shared" si="27"/>
        <v>1.2000000000000002</v>
      </c>
      <c r="G129" s="22">
        <v>1.3</v>
      </c>
      <c r="H129" s="22">
        <v>3.9</v>
      </c>
      <c r="I129" s="22">
        <v>5</v>
      </c>
      <c r="J129" s="22">
        <v>3.3</v>
      </c>
      <c r="K129" s="29">
        <f t="shared" si="30"/>
        <v>3.8999999999999995</v>
      </c>
      <c r="L129" s="29">
        <f t="shared" si="28"/>
        <v>9.8000000000000007</v>
      </c>
      <c r="M129" s="22"/>
      <c r="N129" s="30">
        <f t="shared" si="29"/>
        <v>11</v>
      </c>
      <c r="O129" s="22">
        <v>2</v>
      </c>
    </row>
    <row r="130" spans="1:15" x14ac:dyDescent="0.25">
      <c r="A130" s="22">
        <v>5</v>
      </c>
      <c r="B130" s="13" t="s">
        <v>58</v>
      </c>
      <c r="C130" s="14" t="s">
        <v>59</v>
      </c>
      <c r="D130" s="22">
        <v>0</v>
      </c>
      <c r="E130" s="22">
        <v>0.2</v>
      </c>
      <c r="F130" s="29">
        <f t="shared" si="27"/>
        <v>0.2</v>
      </c>
      <c r="G130" s="22">
        <v>1.4</v>
      </c>
      <c r="H130" s="22">
        <v>5.3</v>
      </c>
      <c r="I130" s="22">
        <v>5.3</v>
      </c>
      <c r="J130" s="22">
        <v>4.2</v>
      </c>
      <c r="K130" s="29">
        <f t="shared" si="30"/>
        <v>5.3</v>
      </c>
      <c r="L130" s="29">
        <f t="shared" si="28"/>
        <v>8.3000000000000007</v>
      </c>
      <c r="M130" s="22"/>
      <c r="N130" s="30">
        <f t="shared" si="29"/>
        <v>8.5</v>
      </c>
      <c r="O130" s="22">
        <v>5</v>
      </c>
    </row>
    <row r="131" spans="1:15" ht="26.25" x14ac:dyDescent="0.25">
      <c r="A131" s="22">
        <v>6</v>
      </c>
      <c r="B131" s="13" t="s">
        <v>60</v>
      </c>
      <c r="C131" s="14" t="s">
        <v>63</v>
      </c>
      <c r="D131" s="22">
        <v>0.6</v>
      </c>
      <c r="E131" s="22">
        <v>0.9</v>
      </c>
      <c r="F131" s="29">
        <f t="shared" si="27"/>
        <v>1.5</v>
      </c>
      <c r="G131" s="22">
        <v>1.7</v>
      </c>
      <c r="H131" s="22">
        <v>4.0999999999999996</v>
      </c>
      <c r="I131" s="22">
        <v>5.8</v>
      </c>
      <c r="J131" s="22">
        <v>2.9</v>
      </c>
      <c r="K131" s="29">
        <f t="shared" si="30"/>
        <v>4.0999999999999996</v>
      </c>
      <c r="L131" s="29">
        <f t="shared" si="28"/>
        <v>9.1999999999999993</v>
      </c>
      <c r="M131" s="22"/>
      <c r="N131" s="30">
        <f t="shared" si="29"/>
        <v>10.7</v>
      </c>
      <c r="O131" s="22">
        <v>3</v>
      </c>
    </row>
    <row r="133" spans="1:15" x14ac:dyDescent="0.25">
      <c r="A133" s="51" t="s">
        <v>51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25">
      <c r="A134" s="51" t="s">
        <v>70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ht="60" x14ac:dyDescent="0.25">
      <c r="A135" s="21" t="s">
        <v>23</v>
      </c>
      <c r="B135" s="21" t="s">
        <v>26</v>
      </c>
      <c r="C135" s="3" t="s">
        <v>0</v>
      </c>
      <c r="D135" s="3" t="s">
        <v>1</v>
      </c>
      <c r="E135" s="3" t="s">
        <v>2</v>
      </c>
      <c r="F135" s="4" t="s">
        <v>3</v>
      </c>
      <c r="G135" s="3" t="s">
        <v>4</v>
      </c>
      <c r="H135" s="3" t="s">
        <v>5</v>
      </c>
      <c r="I135" s="3" t="s">
        <v>6</v>
      </c>
      <c r="J135" s="3" t="s">
        <v>7</v>
      </c>
      <c r="K135" s="4" t="s">
        <v>8</v>
      </c>
      <c r="L135" s="4" t="s">
        <v>9</v>
      </c>
      <c r="M135" s="3" t="s">
        <v>10</v>
      </c>
      <c r="N135" s="5" t="s">
        <v>11</v>
      </c>
      <c r="O135" s="22" t="s">
        <v>12</v>
      </c>
    </row>
    <row r="136" spans="1:15" ht="26.25" x14ac:dyDescent="0.25">
      <c r="A136" s="22">
        <v>1</v>
      </c>
      <c r="B136" s="13" t="s">
        <v>29</v>
      </c>
      <c r="C136" s="14" t="s">
        <v>64</v>
      </c>
      <c r="D136" s="22">
        <v>0.5</v>
      </c>
      <c r="E136" s="22">
        <v>0.5</v>
      </c>
      <c r="F136" s="29">
        <f t="shared" ref="F136" si="31">(D136+E136)</f>
        <v>1</v>
      </c>
      <c r="G136" s="22">
        <v>1.3</v>
      </c>
      <c r="H136" s="22">
        <v>3.4</v>
      </c>
      <c r="I136" s="22">
        <v>4.5</v>
      </c>
      <c r="J136" s="22">
        <v>2.2999999999999998</v>
      </c>
      <c r="K136" s="29">
        <f>((SUM(H136:J136)-MAX(H136:J136)-MIN(H136:J136)))</f>
        <v>3.3999999999999995</v>
      </c>
      <c r="L136" s="29">
        <f>(15-(G136+K136))</f>
        <v>10.3</v>
      </c>
      <c r="M136" s="22"/>
      <c r="N136" s="30">
        <f>(F136+L136-M136)</f>
        <v>11.3</v>
      </c>
      <c r="O136" s="22">
        <v>1</v>
      </c>
    </row>
    <row r="138" spans="1:15" ht="15" customHeight="1" x14ac:dyDescent="0.25">
      <c r="A138" s="51" t="s">
        <v>20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x14ac:dyDescent="0.25">
      <c r="A139" s="51" t="s">
        <v>13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ht="60" x14ac:dyDescent="0.25">
      <c r="A140" s="21" t="s">
        <v>23</v>
      </c>
      <c r="B140" s="21" t="s">
        <v>26</v>
      </c>
      <c r="C140" s="3" t="s">
        <v>0</v>
      </c>
      <c r="D140" s="3" t="s">
        <v>1</v>
      </c>
      <c r="E140" s="3" t="s">
        <v>2</v>
      </c>
      <c r="F140" s="4" t="s">
        <v>3</v>
      </c>
      <c r="G140" s="3" t="s">
        <v>4</v>
      </c>
      <c r="H140" s="3" t="s">
        <v>5</v>
      </c>
      <c r="I140" s="3" t="s">
        <v>6</v>
      </c>
      <c r="J140" s="3" t="s">
        <v>7</v>
      </c>
      <c r="K140" s="4" t="s">
        <v>8</v>
      </c>
      <c r="L140" s="4" t="s">
        <v>9</v>
      </c>
      <c r="M140" s="3" t="s">
        <v>10</v>
      </c>
      <c r="N140" s="5" t="s">
        <v>11</v>
      </c>
      <c r="O140" s="22" t="s">
        <v>12</v>
      </c>
    </row>
    <row r="141" spans="1:15" ht="26.25" x14ac:dyDescent="0.25">
      <c r="A141" s="22">
        <v>1</v>
      </c>
      <c r="B141" s="13" t="s">
        <v>60</v>
      </c>
      <c r="C141" s="14" t="s">
        <v>71</v>
      </c>
      <c r="D141" s="22">
        <v>0.8</v>
      </c>
      <c r="E141" s="22">
        <v>1.7</v>
      </c>
      <c r="F141" s="29">
        <f t="shared" ref="F141" si="32">(D141+E141)</f>
        <v>2.5</v>
      </c>
      <c r="G141" s="22">
        <v>0.8</v>
      </c>
      <c r="H141" s="22">
        <v>7.5</v>
      </c>
      <c r="I141" s="22">
        <v>7.7</v>
      </c>
      <c r="J141" s="22">
        <v>7.5</v>
      </c>
      <c r="K141" s="29">
        <f>((SUM(H141:J141)-MAX(H141:J141)-MIN(H141:J141)))/2</f>
        <v>3.75</v>
      </c>
      <c r="L141" s="29">
        <f>(15-(G141+K141))</f>
        <v>10.45</v>
      </c>
      <c r="M141" s="22"/>
      <c r="N141" s="30">
        <f>(F141+L141-M141)</f>
        <v>12.95</v>
      </c>
      <c r="O141" s="22">
        <v>1</v>
      </c>
    </row>
    <row r="142" spans="1:15" s="1" customForma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ht="15" customHeight="1" x14ac:dyDescent="0.25">
      <c r="A143" s="51" t="s">
        <v>20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x14ac:dyDescent="0.25">
      <c r="A144" s="51" t="s">
        <v>13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ht="60" x14ac:dyDescent="0.25">
      <c r="A145" s="21" t="s">
        <v>23</v>
      </c>
      <c r="B145" s="21" t="s">
        <v>26</v>
      </c>
      <c r="C145" s="3" t="s">
        <v>0</v>
      </c>
      <c r="D145" s="3" t="s">
        <v>1</v>
      </c>
      <c r="E145" s="3" t="s">
        <v>2</v>
      </c>
      <c r="F145" s="4" t="s">
        <v>3</v>
      </c>
      <c r="G145" s="3" t="s">
        <v>4</v>
      </c>
      <c r="H145" s="3" t="s">
        <v>5</v>
      </c>
      <c r="I145" s="3" t="s">
        <v>6</v>
      </c>
      <c r="J145" s="3" t="s">
        <v>7</v>
      </c>
      <c r="K145" s="4" t="s">
        <v>8</v>
      </c>
      <c r="L145" s="4" t="s">
        <v>9</v>
      </c>
      <c r="M145" s="3" t="s">
        <v>10</v>
      </c>
      <c r="N145" s="5" t="s">
        <v>11</v>
      </c>
      <c r="O145" s="22" t="s">
        <v>12</v>
      </c>
    </row>
    <row r="146" spans="1:15" ht="26.25" x14ac:dyDescent="0.25">
      <c r="A146" s="22">
        <v>1</v>
      </c>
      <c r="B146" s="13" t="s">
        <v>60</v>
      </c>
      <c r="C146" s="14" t="s">
        <v>71</v>
      </c>
      <c r="D146" s="22">
        <v>1.2</v>
      </c>
      <c r="E146" s="22">
        <v>1</v>
      </c>
      <c r="F146" s="29">
        <f t="shared" ref="F146" si="33">(D146+E146)</f>
        <v>2.2000000000000002</v>
      </c>
      <c r="G146" s="22">
        <v>1.5</v>
      </c>
      <c r="H146" s="22">
        <v>5.9</v>
      </c>
      <c r="I146" s="22">
        <v>6.5</v>
      </c>
      <c r="J146" s="22">
        <v>6.5</v>
      </c>
      <c r="K146" s="29">
        <f>((SUM(H146:J146)-MAX(H146:J146)-MIN(H146:J146)))/2</f>
        <v>3.2499999999999991</v>
      </c>
      <c r="L146" s="29">
        <f>(15-(G146+K146))</f>
        <v>10.25</v>
      </c>
      <c r="M146" s="22"/>
      <c r="N146" s="30">
        <f>(F146+L146-M146)</f>
        <v>12.45</v>
      </c>
      <c r="O146" s="22">
        <v>1</v>
      </c>
    </row>
  </sheetData>
  <mergeCells count="56">
    <mergeCell ref="A10:O10"/>
    <mergeCell ref="A15:O15"/>
    <mergeCell ref="A1:O1"/>
    <mergeCell ref="A2:O2"/>
    <mergeCell ref="A3:O3"/>
    <mergeCell ref="A8:O8"/>
    <mergeCell ref="A9:O9"/>
    <mergeCell ref="A35:O35"/>
    <mergeCell ref="A44:O44"/>
    <mergeCell ref="A45:O45"/>
    <mergeCell ref="A46:O46"/>
    <mergeCell ref="A33:O33"/>
    <mergeCell ref="A34:O34"/>
    <mergeCell ref="A75:O75"/>
    <mergeCell ref="A76:O76"/>
    <mergeCell ref="A80:O80"/>
    <mergeCell ref="A81:O81"/>
    <mergeCell ref="A82:O82"/>
    <mergeCell ref="A138:O138"/>
    <mergeCell ref="A139:O139"/>
    <mergeCell ref="A143:O143"/>
    <mergeCell ref="A144:O144"/>
    <mergeCell ref="A94:O94"/>
    <mergeCell ref="A98:O98"/>
    <mergeCell ref="A99:O99"/>
    <mergeCell ref="A100:O100"/>
    <mergeCell ref="A16:O16"/>
    <mergeCell ref="A17:O17"/>
    <mergeCell ref="A24:O24"/>
    <mergeCell ref="A25:O25"/>
    <mergeCell ref="A26:O26"/>
    <mergeCell ref="A55:O55"/>
    <mergeCell ref="A56:O56"/>
    <mergeCell ref="A57:O57"/>
    <mergeCell ref="A62:O62"/>
    <mergeCell ref="A63:O63"/>
    <mergeCell ref="A64:O64"/>
    <mergeCell ref="A68:O68"/>
    <mergeCell ref="A69:O69"/>
    <mergeCell ref="A70:O70"/>
    <mergeCell ref="A74:O74"/>
    <mergeCell ref="A86:O86"/>
    <mergeCell ref="A87:O87"/>
    <mergeCell ref="A88:O88"/>
    <mergeCell ref="A92:O92"/>
    <mergeCell ref="A93:O93"/>
    <mergeCell ref="A105:O105"/>
    <mergeCell ref="A106:O106"/>
    <mergeCell ref="A107:O107"/>
    <mergeCell ref="A112:O112"/>
    <mergeCell ref="A113:O113"/>
    <mergeCell ref="A114:O114"/>
    <mergeCell ref="A123:O123"/>
    <mergeCell ref="A124:O124"/>
    <mergeCell ref="A133:O133"/>
    <mergeCell ref="A134:O1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62" workbookViewId="0">
      <selection activeCell="F78" sqref="F78"/>
    </sheetView>
  </sheetViews>
  <sheetFormatPr baseColWidth="10" defaultRowHeight="15" x14ac:dyDescent="0.25"/>
  <cols>
    <col min="1" max="1" width="11.42578125" style="1"/>
    <col min="2" max="2" width="24.85546875" customWidth="1"/>
    <col min="3" max="6" width="11.42578125" style="28"/>
  </cols>
  <sheetData>
    <row r="1" spans="1:6" x14ac:dyDescent="0.25">
      <c r="A1" s="2"/>
      <c r="B1" s="52" t="s">
        <v>72</v>
      </c>
      <c r="C1" s="52"/>
      <c r="D1" s="52"/>
      <c r="E1" s="52"/>
      <c r="F1" s="52"/>
    </row>
    <row r="2" spans="1:6" x14ac:dyDescent="0.25">
      <c r="A2" s="2"/>
      <c r="B2" s="52" t="s">
        <v>17</v>
      </c>
      <c r="C2" s="52"/>
      <c r="D2" s="52"/>
      <c r="E2" s="52"/>
      <c r="F2" s="52"/>
    </row>
    <row r="3" spans="1:6" x14ac:dyDescent="0.25">
      <c r="A3" s="2"/>
      <c r="B3" s="2" t="s">
        <v>0</v>
      </c>
      <c r="C3" s="22" t="s">
        <v>73</v>
      </c>
      <c r="D3" s="22" t="s">
        <v>74</v>
      </c>
      <c r="E3" s="22" t="s">
        <v>11</v>
      </c>
      <c r="F3" s="22" t="s">
        <v>12</v>
      </c>
    </row>
    <row r="4" spans="1:6" ht="18.75" x14ac:dyDescent="0.3">
      <c r="A4" s="6" t="s">
        <v>29</v>
      </c>
      <c r="B4" s="7" t="s">
        <v>30</v>
      </c>
      <c r="C4" s="44">
        <v>11</v>
      </c>
      <c r="D4" s="46">
        <v>9.6</v>
      </c>
      <c r="E4" s="46">
        <f>SUM(C4:D4)</f>
        <v>20.6</v>
      </c>
      <c r="F4" s="47">
        <v>1</v>
      </c>
    </row>
    <row r="5" spans="1:6" ht="18.75" x14ac:dyDescent="0.3">
      <c r="A5" s="6" t="s">
        <v>27</v>
      </c>
      <c r="B5" s="7" t="s">
        <v>28</v>
      </c>
      <c r="C5" s="44">
        <v>10.1</v>
      </c>
      <c r="D5" s="46">
        <v>9.6</v>
      </c>
      <c r="E5" s="46">
        <f>SUM(C5:D5)</f>
        <v>19.7</v>
      </c>
      <c r="F5" s="47">
        <v>2</v>
      </c>
    </row>
    <row r="8" spans="1:6" x14ac:dyDescent="0.25">
      <c r="A8" s="2"/>
      <c r="B8" s="52" t="s">
        <v>72</v>
      </c>
      <c r="C8" s="52"/>
      <c r="D8" s="52"/>
      <c r="E8" s="52"/>
      <c r="F8" s="52"/>
    </row>
    <row r="9" spans="1:6" x14ac:dyDescent="0.25">
      <c r="A9" s="2"/>
      <c r="B9" s="52" t="s">
        <v>16</v>
      </c>
      <c r="C9" s="52"/>
      <c r="D9" s="52"/>
      <c r="E9" s="52"/>
      <c r="F9" s="52"/>
    </row>
    <row r="10" spans="1:6" x14ac:dyDescent="0.25">
      <c r="A10" s="2"/>
      <c r="B10" s="2" t="s">
        <v>0</v>
      </c>
      <c r="C10" s="22" t="s">
        <v>73</v>
      </c>
      <c r="D10" s="22" t="s">
        <v>74</v>
      </c>
      <c r="E10" s="22" t="s">
        <v>11</v>
      </c>
      <c r="F10" s="22" t="s">
        <v>12</v>
      </c>
    </row>
    <row r="11" spans="1:6" ht="18.75" x14ac:dyDescent="0.3">
      <c r="A11" s="20" t="s">
        <v>128</v>
      </c>
      <c r="B11" s="19" t="s">
        <v>150</v>
      </c>
      <c r="C11" s="22">
        <v>10.9</v>
      </c>
      <c r="D11" s="22">
        <v>10.100000000000001</v>
      </c>
      <c r="E11" s="46">
        <f>SUM(C11:D11)</f>
        <v>21</v>
      </c>
      <c r="F11" s="47">
        <v>1</v>
      </c>
    </row>
    <row r="12" spans="1:6" ht="18.75" x14ac:dyDescent="0.3">
      <c r="A12" s="6" t="s">
        <v>27</v>
      </c>
      <c r="B12" s="8" t="s">
        <v>33</v>
      </c>
      <c r="C12" s="46">
        <v>9.9</v>
      </c>
      <c r="D12" s="46">
        <v>10.200000000000001</v>
      </c>
      <c r="E12" s="46">
        <f>SUM(C12:D12)</f>
        <v>20.100000000000001</v>
      </c>
      <c r="F12" s="47">
        <v>2</v>
      </c>
    </row>
    <row r="13" spans="1:6" ht="18.75" x14ac:dyDescent="0.3">
      <c r="A13" s="6" t="s">
        <v>31</v>
      </c>
      <c r="B13" s="8" t="s">
        <v>32</v>
      </c>
      <c r="C13" s="46">
        <v>10</v>
      </c>
      <c r="D13" s="46">
        <v>9.8000000000000007</v>
      </c>
      <c r="E13" s="46">
        <f>SUM(C13:D13)</f>
        <v>19.8</v>
      </c>
      <c r="F13" s="47">
        <v>3</v>
      </c>
    </row>
    <row r="14" spans="1:6" ht="18.75" x14ac:dyDescent="0.3">
      <c r="A14" s="6" t="s">
        <v>34</v>
      </c>
      <c r="B14" s="8" t="s">
        <v>35</v>
      </c>
      <c r="C14" s="46">
        <v>9.1999999999999993</v>
      </c>
      <c r="D14" s="46">
        <v>9.9</v>
      </c>
      <c r="E14" s="46">
        <f>SUM(C14:D14)</f>
        <v>19.100000000000001</v>
      </c>
      <c r="F14" s="50">
        <v>4</v>
      </c>
    </row>
    <row r="16" spans="1:6" x14ac:dyDescent="0.25">
      <c r="A16" s="2"/>
      <c r="B16" s="52" t="s">
        <v>72</v>
      </c>
      <c r="C16" s="52"/>
      <c r="D16" s="52"/>
      <c r="E16" s="52"/>
      <c r="F16" s="52"/>
    </row>
    <row r="17" spans="1:6" x14ac:dyDescent="0.25">
      <c r="A17" s="2"/>
      <c r="B17" s="52" t="s">
        <v>75</v>
      </c>
      <c r="C17" s="52"/>
      <c r="D17" s="52"/>
      <c r="E17" s="52"/>
      <c r="F17" s="52"/>
    </row>
    <row r="18" spans="1:6" x14ac:dyDescent="0.25">
      <c r="A18" s="2"/>
      <c r="B18" s="2" t="s">
        <v>0</v>
      </c>
      <c r="C18" s="22" t="s">
        <v>73</v>
      </c>
      <c r="D18" s="22" t="s">
        <v>74</v>
      </c>
      <c r="E18" s="22" t="s">
        <v>11</v>
      </c>
      <c r="F18" s="22" t="s">
        <v>12</v>
      </c>
    </row>
    <row r="19" spans="1:6" ht="18.75" x14ac:dyDescent="0.3">
      <c r="A19" s="6" t="s">
        <v>27</v>
      </c>
      <c r="B19" s="9" t="s">
        <v>39</v>
      </c>
      <c r="C19" s="22">
        <v>12</v>
      </c>
      <c r="D19" s="22">
        <v>11.6</v>
      </c>
      <c r="E19" s="22">
        <f t="shared" ref="E19:E24" si="0">SUM(C19:D19)</f>
        <v>23.6</v>
      </c>
      <c r="F19" s="47">
        <v>1</v>
      </c>
    </row>
    <row r="20" spans="1:6" ht="18.75" x14ac:dyDescent="0.3">
      <c r="A20" s="6" t="s">
        <v>37</v>
      </c>
      <c r="B20" s="8" t="s">
        <v>38</v>
      </c>
      <c r="C20" s="22">
        <v>10.899999999999999</v>
      </c>
      <c r="D20" s="22">
        <v>10.199999999999998</v>
      </c>
      <c r="E20" s="22">
        <f t="shared" si="0"/>
        <v>21.099999999999994</v>
      </c>
      <c r="F20" s="47">
        <v>2</v>
      </c>
    </row>
    <row r="21" spans="1:6" ht="18.75" x14ac:dyDescent="0.3">
      <c r="A21" s="6" t="s">
        <v>41</v>
      </c>
      <c r="B21" s="10" t="s">
        <v>42</v>
      </c>
      <c r="C21" s="22">
        <v>10.600000000000001</v>
      </c>
      <c r="D21" s="22">
        <v>10.3</v>
      </c>
      <c r="E21" s="22">
        <f t="shared" si="0"/>
        <v>20.900000000000002</v>
      </c>
      <c r="F21" s="47">
        <v>3</v>
      </c>
    </row>
    <row r="22" spans="1:6" ht="18.75" x14ac:dyDescent="0.3">
      <c r="A22" s="6" t="s">
        <v>34</v>
      </c>
      <c r="B22" s="8" t="s">
        <v>36</v>
      </c>
      <c r="C22" s="22">
        <v>11.399999999999999</v>
      </c>
      <c r="D22" s="22">
        <v>8.2000000000000011</v>
      </c>
      <c r="E22" s="22">
        <f t="shared" si="0"/>
        <v>19.600000000000001</v>
      </c>
      <c r="F22" s="47">
        <v>4</v>
      </c>
    </row>
    <row r="23" spans="1:6" ht="18.75" x14ac:dyDescent="0.3">
      <c r="A23" s="6" t="s">
        <v>60</v>
      </c>
      <c r="B23" s="7" t="s">
        <v>67</v>
      </c>
      <c r="C23" s="22">
        <v>9.3000000000000007</v>
      </c>
      <c r="D23" s="22">
        <v>9.6000000000000014</v>
      </c>
      <c r="E23" s="22">
        <f t="shared" si="0"/>
        <v>18.900000000000002</v>
      </c>
      <c r="F23" s="47">
        <v>5</v>
      </c>
    </row>
    <row r="24" spans="1:6" ht="18.75" x14ac:dyDescent="0.3">
      <c r="A24" s="6" t="s">
        <v>31</v>
      </c>
      <c r="B24" s="7" t="s">
        <v>40</v>
      </c>
      <c r="C24" s="22">
        <v>10.499999999999998</v>
      </c>
      <c r="D24" s="22">
        <v>8.3999999999999986</v>
      </c>
      <c r="E24" s="22">
        <f t="shared" si="0"/>
        <v>18.899999999999999</v>
      </c>
      <c r="F24" s="47">
        <v>5</v>
      </c>
    </row>
    <row r="26" spans="1:6" x14ac:dyDescent="0.25">
      <c r="A26" s="2"/>
      <c r="B26" s="52" t="s">
        <v>72</v>
      </c>
      <c r="C26" s="52"/>
      <c r="D26" s="52"/>
      <c r="E26" s="52"/>
      <c r="F26" s="52"/>
    </row>
    <row r="27" spans="1:6" x14ac:dyDescent="0.25">
      <c r="A27" s="2"/>
      <c r="B27" s="52" t="s">
        <v>76</v>
      </c>
      <c r="C27" s="52"/>
      <c r="D27" s="52"/>
      <c r="E27" s="52"/>
      <c r="F27" s="52"/>
    </row>
    <row r="28" spans="1:6" x14ac:dyDescent="0.25">
      <c r="A28" s="2"/>
      <c r="B28" s="2" t="s">
        <v>0</v>
      </c>
      <c r="C28" s="22" t="s">
        <v>73</v>
      </c>
      <c r="D28" s="22" t="s">
        <v>74</v>
      </c>
      <c r="E28" s="22" t="s">
        <v>11</v>
      </c>
      <c r="F28" s="22" t="s">
        <v>12</v>
      </c>
    </row>
    <row r="29" spans="1:6" ht="18.75" x14ac:dyDescent="0.3">
      <c r="A29" s="6" t="s">
        <v>34</v>
      </c>
      <c r="B29" s="7" t="s">
        <v>45</v>
      </c>
      <c r="C29" s="46">
        <v>11.600000000000001</v>
      </c>
      <c r="D29" s="46"/>
      <c r="E29" s="46"/>
      <c r="F29" s="47">
        <v>1</v>
      </c>
    </row>
    <row r="30" spans="1:6" ht="25.5" x14ac:dyDescent="0.3">
      <c r="A30" s="6" t="s">
        <v>37</v>
      </c>
      <c r="B30" s="9" t="s">
        <v>46</v>
      </c>
      <c r="C30" s="46">
        <v>10.9</v>
      </c>
      <c r="D30" s="46"/>
      <c r="E30" s="46"/>
      <c r="F30" s="47">
        <v>2</v>
      </c>
    </row>
    <row r="32" spans="1:6" x14ac:dyDescent="0.25">
      <c r="A32" s="2"/>
      <c r="B32" s="52" t="s">
        <v>72</v>
      </c>
      <c r="C32" s="52"/>
      <c r="D32" s="52"/>
      <c r="E32" s="52"/>
      <c r="F32" s="52"/>
    </row>
    <row r="33" spans="1:6" x14ac:dyDescent="0.25">
      <c r="A33" s="2"/>
      <c r="B33" s="52" t="s">
        <v>80</v>
      </c>
      <c r="C33" s="52"/>
      <c r="D33" s="52"/>
      <c r="E33" s="52"/>
      <c r="F33" s="52"/>
    </row>
    <row r="34" spans="1:6" x14ac:dyDescent="0.25">
      <c r="A34" s="2"/>
      <c r="B34" s="2" t="s">
        <v>0</v>
      </c>
      <c r="C34" s="22" t="s">
        <v>73</v>
      </c>
      <c r="D34" s="22" t="s">
        <v>74</v>
      </c>
      <c r="E34" s="22" t="s">
        <v>11</v>
      </c>
      <c r="F34" s="22" t="s">
        <v>12</v>
      </c>
    </row>
    <row r="35" spans="1:6" ht="27" x14ac:dyDescent="0.3">
      <c r="A35" s="13" t="s">
        <v>29</v>
      </c>
      <c r="B35" s="14" t="s">
        <v>49</v>
      </c>
      <c r="C35" s="46"/>
      <c r="D35" s="46"/>
      <c r="E35" s="46"/>
      <c r="F35" s="47">
        <v>1</v>
      </c>
    </row>
    <row r="37" spans="1:6" x14ac:dyDescent="0.25">
      <c r="A37" s="2"/>
      <c r="B37" s="52" t="s">
        <v>72</v>
      </c>
      <c r="C37" s="52"/>
      <c r="D37" s="52"/>
      <c r="E37" s="52"/>
      <c r="F37" s="52"/>
    </row>
    <row r="38" spans="1:6" x14ac:dyDescent="0.25">
      <c r="A38" s="2"/>
      <c r="B38" s="52" t="s">
        <v>79</v>
      </c>
      <c r="C38" s="52"/>
      <c r="D38" s="52"/>
      <c r="E38" s="52"/>
      <c r="F38" s="52"/>
    </row>
    <row r="39" spans="1:6" x14ac:dyDescent="0.25">
      <c r="A39" s="2"/>
      <c r="B39" s="2" t="s">
        <v>0</v>
      </c>
      <c r="C39" s="22" t="s">
        <v>73</v>
      </c>
      <c r="D39" s="22" t="s">
        <v>74</v>
      </c>
      <c r="E39" s="22" t="s">
        <v>11</v>
      </c>
      <c r="F39" s="22" t="s">
        <v>12</v>
      </c>
    </row>
    <row r="40" spans="1:6" ht="18.75" x14ac:dyDescent="0.3">
      <c r="A40" s="13" t="s">
        <v>29</v>
      </c>
      <c r="B40" s="14" t="s">
        <v>50</v>
      </c>
      <c r="C40" s="46"/>
      <c r="D40" s="22"/>
      <c r="E40" s="22"/>
      <c r="F40" s="47">
        <v>1</v>
      </c>
    </row>
    <row r="42" spans="1:6" x14ac:dyDescent="0.25">
      <c r="A42" s="2"/>
      <c r="B42" s="52" t="s">
        <v>72</v>
      </c>
      <c r="C42" s="52"/>
      <c r="D42" s="52"/>
      <c r="E42" s="52"/>
      <c r="F42" s="52"/>
    </row>
    <row r="43" spans="1:6" x14ac:dyDescent="0.25">
      <c r="A43" s="2"/>
      <c r="B43" s="52" t="s">
        <v>51</v>
      </c>
      <c r="C43" s="52"/>
      <c r="D43" s="52"/>
      <c r="E43" s="52"/>
      <c r="F43" s="52"/>
    </row>
    <row r="44" spans="1:6" x14ac:dyDescent="0.25">
      <c r="A44" s="2"/>
      <c r="B44" s="2" t="s">
        <v>0</v>
      </c>
      <c r="C44" s="22" t="s">
        <v>73</v>
      </c>
      <c r="D44" s="22" t="s">
        <v>74</v>
      </c>
      <c r="E44" s="22" t="s">
        <v>11</v>
      </c>
      <c r="F44" s="22" t="s">
        <v>12</v>
      </c>
    </row>
    <row r="45" spans="1:6" ht="25.5" x14ac:dyDescent="0.3">
      <c r="A45" s="15" t="s">
        <v>60</v>
      </c>
      <c r="B45" s="16" t="s">
        <v>61</v>
      </c>
      <c r="C45" s="46"/>
      <c r="D45" s="22"/>
      <c r="E45" s="22"/>
      <c r="F45" s="47">
        <v>1</v>
      </c>
    </row>
    <row r="47" spans="1:6" x14ac:dyDescent="0.25">
      <c r="A47" s="2"/>
      <c r="B47" s="52" t="s">
        <v>72</v>
      </c>
      <c r="C47" s="52"/>
      <c r="D47" s="52"/>
      <c r="E47" s="52"/>
      <c r="F47" s="52"/>
    </row>
    <row r="48" spans="1:6" x14ac:dyDescent="0.25">
      <c r="A48" s="2"/>
      <c r="B48" s="52" t="s">
        <v>78</v>
      </c>
      <c r="C48" s="52"/>
      <c r="D48" s="52"/>
      <c r="E48" s="52"/>
      <c r="F48" s="52"/>
    </row>
    <row r="49" spans="1:6" x14ac:dyDescent="0.25">
      <c r="A49" s="2"/>
      <c r="B49" s="2" t="s">
        <v>0</v>
      </c>
      <c r="C49" s="22" t="s">
        <v>73</v>
      </c>
      <c r="D49" s="22" t="s">
        <v>74</v>
      </c>
      <c r="E49" s="22" t="s">
        <v>11</v>
      </c>
      <c r="F49" s="22" t="s">
        <v>12</v>
      </c>
    </row>
    <row r="50" spans="1:6" ht="18.75" x14ac:dyDescent="0.3">
      <c r="A50" s="13" t="s">
        <v>41</v>
      </c>
      <c r="B50" s="14" t="s">
        <v>52</v>
      </c>
      <c r="C50" s="37">
        <v>11.700000000000001</v>
      </c>
      <c r="D50" s="44">
        <v>10</v>
      </c>
      <c r="E50" s="46">
        <f>SUM(C50:D50)</f>
        <v>21.700000000000003</v>
      </c>
      <c r="F50" s="47">
        <v>1</v>
      </c>
    </row>
    <row r="51" spans="1:6" ht="27" x14ac:dyDescent="0.3">
      <c r="A51" s="13" t="s">
        <v>60</v>
      </c>
      <c r="B51" s="14" t="s">
        <v>62</v>
      </c>
      <c r="C51" s="37">
        <v>11.399999999999999</v>
      </c>
      <c r="D51" s="44">
        <v>7.7</v>
      </c>
      <c r="E51" s="46">
        <f>SUM(C51:D51)</f>
        <v>19.099999999999998</v>
      </c>
      <c r="F51" s="47">
        <v>2</v>
      </c>
    </row>
    <row r="53" spans="1:6" x14ac:dyDescent="0.25">
      <c r="A53" s="2"/>
      <c r="B53" s="52" t="s">
        <v>72</v>
      </c>
      <c r="C53" s="52"/>
      <c r="D53" s="52"/>
      <c r="E53" s="52"/>
      <c r="F53" s="52"/>
    </row>
    <row r="54" spans="1:6" x14ac:dyDescent="0.25">
      <c r="A54" s="2"/>
      <c r="B54" s="52" t="s">
        <v>77</v>
      </c>
      <c r="C54" s="52"/>
      <c r="D54" s="52"/>
      <c r="E54" s="52"/>
      <c r="F54" s="52"/>
    </row>
    <row r="55" spans="1:6" x14ac:dyDescent="0.25">
      <c r="A55" s="2"/>
      <c r="B55" s="2" t="s">
        <v>0</v>
      </c>
      <c r="C55" s="22" t="s">
        <v>73</v>
      </c>
      <c r="D55" s="22" t="s">
        <v>74</v>
      </c>
      <c r="E55" s="22" t="s">
        <v>11</v>
      </c>
      <c r="F55" s="22" t="s">
        <v>12</v>
      </c>
    </row>
    <row r="56" spans="1:6" ht="27" x14ac:dyDescent="0.3">
      <c r="A56" s="11" t="s">
        <v>31</v>
      </c>
      <c r="B56" s="12" t="s">
        <v>56</v>
      </c>
      <c r="C56" s="46">
        <v>11.500000000000002</v>
      </c>
      <c r="D56" s="22">
        <v>11.4</v>
      </c>
      <c r="E56" s="22">
        <f t="shared" ref="E56:E61" si="1">SUM(C56:D56)</f>
        <v>22.900000000000002</v>
      </c>
      <c r="F56" s="47">
        <v>1</v>
      </c>
    </row>
    <row r="57" spans="1:6" ht="27" x14ac:dyDescent="0.3">
      <c r="A57" s="13" t="s">
        <v>27</v>
      </c>
      <c r="B57" s="14" t="s">
        <v>57</v>
      </c>
      <c r="C57" s="46">
        <v>11.900000000000002</v>
      </c>
      <c r="D57" s="22">
        <v>11</v>
      </c>
      <c r="E57" s="22">
        <f t="shared" si="1"/>
        <v>22.900000000000002</v>
      </c>
      <c r="F57" s="47">
        <v>1</v>
      </c>
    </row>
    <row r="58" spans="1:6" ht="27" x14ac:dyDescent="0.3">
      <c r="A58" s="13" t="s">
        <v>60</v>
      </c>
      <c r="B58" s="14" t="s">
        <v>63</v>
      </c>
      <c r="C58" s="46">
        <v>11.5</v>
      </c>
      <c r="D58" s="22">
        <v>10.7</v>
      </c>
      <c r="E58" s="22">
        <f t="shared" si="1"/>
        <v>22.2</v>
      </c>
      <c r="F58" s="47">
        <v>2</v>
      </c>
    </row>
    <row r="59" spans="1:6" ht="27" x14ac:dyDescent="0.3">
      <c r="A59" s="13" t="s">
        <v>54</v>
      </c>
      <c r="B59" s="14" t="s">
        <v>55</v>
      </c>
      <c r="C59" s="46">
        <v>11.4</v>
      </c>
      <c r="D59" s="22">
        <v>9.6000000000000014</v>
      </c>
      <c r="E59" s="22">
        <f t="shared" si="1"/>
        <v>21</v>
      </c>
      <c r="F59" s="47">
        <v>3</v>
      </c>
    </row>
    <row r="60" spans="1:6" ht="27" x14ac:dyDescent="0.3">
      <c r="A60" s="13" t="s">
        <v>58</v>
      </c>
      <c r="B60" s="14" t="s">
        <v>59</v>
      </c>
      <c r="C60" s="46">
        <v>12</v>
      </c>
      <c r="D60" s="22">
        <v>8.5</v>
      </c>
      <c r="E60" s="22">
        <f t="shared" si="1"/>
        <v>20.5</v>
      </c>
      <c r="F60" s="47">
        <v>4</v>
      </c>
    </row>
    <row r="61" spans="1:6" ht="27" x14ac:dyDescent="0.3">
      <c r="A61" s="13" t="s">
        <v>37</v>
      </c>
      <c r="B61" s="14" t="s">
        <v>53</v>
      </c>
      <c r="C61" s="46">
        <v>11.200000000000001</v>
      </c>
      <c r="D61" s="22">
        <v>8.3999999999999986</v>
      </c>
      <c r="E61" s="22">
        <f t="shared" si="1"/>
        <v>19.600000000000001</v>
      </c>
      <c r="F61" s="47">
        <v>5</v>
      </c>
    </row>
    <row r="63" spans="1:6" x14ac:dyDescent="0.25">
      <c r="A63" s="2"/>
      <c r="B63" s="52" t="s">
        <v>72</v>
      </c>
      <c r="C63" s="52"/>
      <c r="D63" s="52"/>
      <c r="E63" s="52"/>
      <c r="F63" s="52"/>
    </row>
    <row r="64" spans="1:6" x14ac:dyDescent="0.25">
      <c r="A64" s="2"/>
      <c r="B64" s="52" t="s">
        <v>81</v>
      </c>
      <c r="C64" s="52"/>
      <c r="D64" s="52"/>
      <c r="E64" s="52"/>
      <c r="F64" s="52"/>
    </row>
    <row r="65" spans="1:6" x14ac:dyDescent="0.25">
      <c r="A65" s="2"/>
      <c r="B65" s="2" t="s">
        <v>0</v>
      </c>
      <c r="C65" s="22" t="s">
        <v>73</v>
      </c>
      <c r="D65" s="22" t="s">
        <v>74</v>
      </c>
      <c r="E65" s="22" t="s">
        <v>11</v>
      </c>
      <c r="F65" s="22" t="s">
        <v>12</v>
      </c>
    </row>
    <row r="66" spans="1:6" ht="27" x14ac:dyDescent="0.3">
      <c r="A66" s="13" t="s">
        <v>29</v>
      </c>
      <c r="B66" s="14" t="s">
        <v>64</v>
      </c>
      <c r="C66" s="46"/>
      <c r="D66" s="22"/>
      <c r="E66" s="22"/>
      <c r="F66" s="47">
        <v>1</v>
      </c>
    </row>
    <row r="68" spans="1:6" x14ac:dyDescent="0.25">
      <c r="A68" s="2"/>
      <c r="B68" s="52" t="s">
        <v>72</v>
      </c>
      <c r="C68" s="52"/>
      <c r="D68" s="52"/>
      <c r="E68" s="52"/>
      <c r="F68" s="52"/>
    </row>
    <row r="69" spans="1:6" x14ac:dyDescent="0.25">
      <c r="A69" s="2"/>
      <c r="B69" s="52" t="s">
        <v>82</v>
      </c>
      <c r="C69" s="52"/>
      <c r="D69" s="52"/>
      <c r="E69" s="52"/>
      <c r="F69" s="52"/>
    </row>
    <row r="70" spans="1:6" x14ac:dyDescent="0.25">
      <c r="A70" s="2"/>
      <c r="B70" s="2" t="s">
        <v>0</v>
      </c>
      <c r="C70" s="22" t="s">
        <v>73</v>
      </c>
      <c r="D70" s="22" t="s">
        <v>74</v>
      </c>
      <c r="E70" s="22" t="s">
        <v>11</v>
      </c>
      <c r="F70" s="22" t="s">
        <v>12</v>
      </c>
    </row>
    <row r="71" spans="1:6" ht="39.75" x14ac:dyDescent="0.3">
      <c r="A71" s="13" t="s">
        <v>60</v>
      </c>
      <c r="B71" s="14" t="s">
        <v>71</v>
      </c>
      <c r="C71" s="46"/>
      <c r="D71" s="22"/>
      <c r="E71" s="22"/>
      <c r="F71" s="47">
        <v>1</v>
      </c>
    </row>
  </sheetData>
  <sortState ref="A56:E62">
    <sortCondition descending="1" ref="E56:E62"/>
  </sortState>
  <mergeCells count="22">
    <mergeCell ref="B63:F63"/>
    <mergeCell ref="B64:F64"/>
    <mergeCell ref="B68:F68"/>
    <mergeCell ref="B69:F69"/>
    <mergeCell ref="B48:F48"/>
    <mergeCell ref="B53:F53"/>
    <mergeCell ref="B54:F54"/>
    <mergeCell ref="B37:F37"/>
    <mergeCell ref="B38:F38"/>
    <mergeCell ref="B42:F42"/>
    <mergeCell ref="B43:F43"/>
    <mergeCell ref="B47:F47"/>
    <mergeCell ref="B17:F17"/>
    <mergeCell ref="B26:F26"/>
    <mergeCell ref="B27:F27"/>
    <mergeCell ref="B32:F32"/>
    <mergeCell ref="B33:F33"/>
    <mergeCell ref="B1:F1"/>
    <mergeCell ref="B2:F2"/>
    <mergeCell ref="B8:F8"/>
    <mergeCell ref="B9:F9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topLeftCell="A11" zoomScale="86" zoomScaleNormal="86" workbookViewId="0">
      <selection activeCell="F78" sqref="F78"/>
    </sheetView>
  </sheetViews>
  <sheetFormatPr baseColWidth="10" defaultRowHeight="15" x14ac:dyDescent="0.25"/>
  <cols>
    <col min="1" max="1" width="9.7109375" style="28" customWidth="1"/>
    <col min="3" max="3" width="26.140625" customWidth="1"/>
    <col min="4" max="13" width="11.42578125" style="28"/>
    <col min="14" max="14" width="12" style="28" bestFit="1" customWidth="1"/>
    <col min="15" max="16" width="11.42578125" style="28"/>
  </cols>
  <sheetData>
    <row r="1" spans="1:16" x14ac:dyDescent="0.25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x14ac:dyDescent="0.25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51" t="s">
        <v>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60" x14ac:dyDescent="0.25">
      <c r="A4" s="21" t="s">
        <v>23</v>
      </c>
      <c r="B4" s="21" t="s">
        <v>26</v>
      </c>
      <c r="C4" s="3" t="s">
        <v>0</v>
      </c>
      <c r="D4" s="3" t="s">
        <v>1</v>
      </c>
      <c r="E4" s="3" t="s">
        <v>2</v>
      </c>
      <c r="F4" s="4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22</v>
      </c>
      <c r="L4" s="4" t="s">
        <v>8</v>
      </c>
      <c r="M4" s="4" t="s">
        <v>9</v>
      </c>
      <c r="N4" s="3" t="s">
        <v>10</v>
      </c>
      <c r="O4" s="5" t="s">
        <v>11</v>
      </c>
      <c r="P4" s="22" t="s">
        <v>12</v>
      </c>
    </row>
    <row r="5" spans="1:16" ht="39" x14ac:dyDescent="0.25">
      <c r="A5" s="22">
        <v>1</v>
      </c>
      <c r="B5" s="13" t="s">
        <v>84</v>
      </c>
      <c r="C5" s="14" t="s">
        <v>85</v>
      </c>
      <c r="D5" s="22">
        <v>0.7</v>
      </c>
      <c r="E5" s="22">
        <v>0.8</v>
      </c>
      <c r="F5" s="29">
        <f t="shared" ref="F5:F6" si="0">(D5+E5)</f>
        <v>1.5</v>
      </c>
      <c r="G5" s="22">
        <v>2.7</v>
      </c>
      <c r="H5" s="22">
        <v>3.1</v>
      </c>
      <c r="I5" s="22">
        <v>2.2999999999999998</v>
      </c>
      <c r="J5" s="22">
        <v>3.5</v>
      </c>
      <c r="K5" s="22">
        <v>4</v>
      </c>
      <c r="L5" s="29">
        <f>((SUM(H5:K5)-MAX(H5:K5)-MIN(H5:K5)))/2</f>
        <v>3.3000000000000003</v>
      </c>
      <c r="M5" s="29">
        <f t="shared" ref="M5:M6" si="1">(15-(G5+L5))</f>
        <v>9</v>
      </c>
      <c r="N5" s="22"/>
      <c r="O5" s="30">
        <f t="shared" ref="O5:O6" si="2">(F5+M5-N5)</f>
        <v>10.5</v>
      </c>
      <c r="P5" s="22">
        <v>1</v>
      </c>
    </row>
    <row r="6" spans="1:16" ht="26.25" x14ac:dyDescent="0.25">
      <c r="A6" s="22">
        <v>2</v>
      </c>
      <c r="B6" s="13" t="s">
        <v>34</v>
      </c>
      <c r="C6" s="14" t="s">
        <v>86</v>
      </c>
      <c r="D6" s="22">
        <v>0.7</v>
      </c>
      <c r="E6" s="22">
        <v>0.5</v>
      </c>
      <c r="F6" s="29">
        <f t="shared" si="0"/>
        <v>1.2</v>
      </c>
      <c r="G6" s="22">
        <v>2.4</v>
      </c>
      <c r="H6" s="22">
        <v>5.9</v>
      </c>
      <c r="I6" s="22">
        <v>5.5</v>
      </c>
      <c r="J6" s="22">
        <v>4.3</v>
      </c>
      <c r="K6" s="22">
        <v>5.8</v>
      </c>
      <c r="L6" s="29">
        <f>((SUM(H6:K6)-MAX(H6:K6)-MIN(H6:K6)))/2</f>
        <v>5.65</v>
      </c>
      <c r="M6" s="29">
        <f t="shared" si="1"/>
        <v>6.9499999999999993</v>
      </c>
      <c r="N6" s="22">
        <v>0.6</v>
      </c>
      <c r="O6" s="30">
        <f t="shared" si="2"/>
        <v>7.5499999999999989</v>
      </c>
      <c r="P6" s="22">
        <v>2</v>
      </c>
    </row>
    <row r="8" spans="1:16" x14ac:dyDescent="0.25">
      <c r="A8" s="51" t="s">
        <v>51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5" customHeight="1" x14ac:dyDescent="0.25">
      <c r="A9" s="51" t="s">
        <v>87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60" x14ac:dyDescent="0.25">
      <c r="A10" s="21" t="s">
        <v>23</v>
      </c>
      <c r="B10" s="21" t="s">
        <v>26</v>
      </c>
      <c r="C10" s="3" t="s">
        <v>0</v>
      </c>
      <c r="D10" s="3" t="s">
        <v>1</v>
      </c>
      <c r="E10" s="3" t="s">
        <v>2</v>
      </c>
      <c r="F10" s="4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22</v>
      </c>
      <c r="L10" s="4" t="s">
        <v>8</v>
      </c>
      <c r="M10" s="4" t="s">
        <v>9</v>
      </c>
      <c r="N10" s="3" t="s">
        <v>10</v>
      </c>
      <c r="O10" s="5" t="s">
        <v>11</v>
      </c>
      <c r="P10" s="22" t="s">
        <v>12</v>
      </c>
    </row>
    <row r="11" spans="1:16" ht="39" x14ac:dyDescent="0.25">
      <c r="A11" s="22">
        <v>1</v>
      </c>
      <c r="B11" s="13" t="s">
        <v>84</v>
      </c>
      <c r="C11" s="14" t="s">
        <v>85</v>
      </c>
      <c r="D11" s="22">
        <v>0.1</v>
      </c>
      <c r="E11" s="22">
        <v>0.4</v>
      </c>
      <c r="F11" s="29">
        <f t="shared" ref="F11:F12" si="3">(D11+E11)</f>
        <v>0.5</v>
      </c>
      <c r="G11" s="22">
        <v>2.9</v>
      </c>
      <c r="H11" s="22">
        <v>5.2</v>
      </c>
      <c r="I11" s="22">
        <v>4.9000000000000004</v>
      </c>
      <c r="J11" s="22">
        <v>6.1</v>
      </c>
      <c r="K11" s="22">
        <v>5.5</v>
      </c>
      <c r="L11" s="29">
        <f>((SUM(H11:K11)-MAX(H11:K11)-MIN(H11:K11)))/2</f>
        <v>5.3500000000000014</v>
      </c>
      <c r="M11" s="29">
        <f t="shared" ref="M11:M12" si="4">(15-(G11+L11))</f>
        <v>6.7499999999999982</v>
      </c>
      <c r="N11" s="22"/>
      <c r="O11" s="30">
        <f t="shared" ref="O11:O12" si="5">(F11+M11-N11)</f>
        <v>7.2499999999999982</v>
      </c>
      <c r="P11" s="22">
        <v>2</v>
      </c>
    </row>
    <row r="12" spans="1:16" ht="26.25" x14ac:dyDescent="0.25">
      <c r="A12" s="22">
        <v>2</v>
      </c>
      <c r="B12" s="13" t="s">
        <v>34</v>
      </c>
      <c r="C12" s="14" t="s">
        <v>86</v>
      </c>
      <c r="D12" s="22">
        <v>0.9</v>
      </c>
      <c r="E12" s="22">
        <v>0.5</v>
      </c>
      <c r="F12" s="29">
        <f t="shared" si="3"/>
        <v>1.4</v>
      </c>
      <c r="G12" s="22">
        <v>2.5</v>
      </c>
      <c r="H12" s="22">
        <v>5</v>
      </c>
      <c r="I12" s="22">
        <v>5.8</v>
      </c>
      <c r="J12" s="22">
        <v>4.5999999999999996</v>
      </c>
      <c r="K12" s="22">
        <v>4.5</v>
      </c>
      <c r="L12" s="29">
        <f>((SUM(H12:K12)-MAX(H12:K12)-MIN(H12:K12)))/2</f>
        <v>4.7999999999999989</v>
      </c>
      <c r="M12" s="29">
        <f t="shared" si="4"/>
        <v>7.7000000000000011</v>
      </c>
      <c r="N12" s="22"/>
      <c r="O12" s="30">
        <f t="shared" si="5"/>
        <v>9.1000000000000014</v>
      </c>
      <c r="P12" s="22">
        <v>1</v>
      </c>
    </row>
    <row r="14" spans="1:16" x14ac:dyDescent="0.25">
      <c r="A14" s="51" t="s">
        <v>51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5" customHeight="1" x14ac:dyDescent="0.25">
      <c r="A15" s="51" t="s">
        <v>68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ht="60" x14ac:dyDescent="0.25">
      <c r="A16" s="21" t="s">
        <v>23</v>
      </c>
      <c r="B16" s="21" t="s">
        <v>26</v>
      </c>
      <c r="C16" s="3" t="s">
        <v>0</v>
      </c>
      <c r="D16" s="3" t="s">
        <v>1</v>
      </c>
      <c r="E16" s="3" t="s">
        <v>2</v>
      </c>
      <c r="F16" s="4" t="s">
        <v>3</v>
      </c>
      <c r="G16" s="3" t="s">
        <v>4</v>
      </c>
      <c r="H16" s="3" t="s">
        <v>5</v>
      </c>
      <c r="I16" s="3" t="s">
        <v>6</v>
      </c>
      <c r="J16" s="3" t="s">
        <v>7</v>
      </c>
      <c r="K16" s="3" t="s">
        <v>22</v>
      </c>
      <c r="L16" s="4" t="s">
        <v>8</v>
      </c>
      <c r="M16" s="4" t="s">
        <v>9</v>
      </c>
      <c r="N16" s="3" t="s">
        <v>10</v>
      </c>
      <c r="O16" s="5" t="s">
        <v>11</v>
      </c>
      <c r="P16" s="22" t="s">
        <v>12</v>
      </c>
    </row>
    <row r="17" spans="1:16" x14ac:dyDescent="0.25">
      <c r="A17" s="22">
        <v>1</v>
      </c>
      <c r="B17" s="13" t="s">
        <v>88</v>
      </c>
      <c r="C17" s="14" t="s">
        <v>89</v>
      </c>
      <c r="D17" s="13">
        <v>0.6</v>
      </c>
      <c r="E17" s="22">
        <v>0.5</v>
      </c>
      <c r="F17" s="29">
        <f t="shared" ref="F17:F19" si="6">(D17+E17)</f>
        <v>1.1000000000000001</v>
      </c>
      <c r="G17" s="22">
        <v>1.6</v>
      </c>
      <c r="H17" s="22">
        <v>2.7</v>
      </c>
      <c r="I17" s="22">
        <v>2.8</v>
      </c>
      <c r="J17" s="22">
        <v>2.7</v>
      </c>
      <c r="K17" s="22">
        <v>3.5</v>
      </c>
      <c r="L17" s="29">
        <f>((SUM(H17:K17)-MAX(H17:K17)-MIN(H17:K17)))/2</f>
        <v>2.7499999999999996</v>
      </c>
      <c r="M17" s="29">
        <f t="shared" ref="M17:M19" si="7">(15-(G17+L17))</f>
        <v>10.65</v>
      </c>
      <c r="N17" s="22"/>
      <c r="O17" s="30">
        <f t="shared" ref="O17:O19" si="8">(F17+M17-N17)</f>
        <v>11.75</v>
      </c>
      <c r="P17" s="22">
        <v>2</v>
      </c>
    </row>
    <row r="18" spans="1:16" ht="26.25" x14ac:dyDescent="0.25">
      <c r="A18" s="22">
        <v>2</v>
      </c>
      <c r="B18" s="13" t="s">
        <v>90</v>
      </c>
      <c r="C18" s="14" t="s">
        <v>91</v>
      </c>
      <c r="D18" s="13">
        <v>0.9</v>
      </c>
      <c r="E18" s="22">
        <v>0.5</v>
      </c>
      <c r="F18" s="29">
        <f t="shared" si="6"/>
        <v>1.4</v>
      </c>
      <c r="G18" s="22">
        <v>1.4</v>
      </c>
      <c r="H18" s="22">
        <v>1.8</v>
      </c>
      <c r="I18" s="22">
        <v>2</v>
      </c>
      <c r="J18" s="22">
        <v>2.4</v>
      </c>
      <c r="K18" s="22">
        <v>2.4</v>
      </c>
      <c r="L18" s="29">
        <f t="shared" ref="L18:L19" si="9">((SUM(H18:K18)-MAX(H18:K18)-MIN(H18:K18)))/2</f>
        <v>2.1999999999999997</v>
      </c>
      <c r="M18" s="29">
        <f t="shared" si="7"/>
        <v>11.4</v>
      </c>
      <c r="N18" s="22"/>
      <c r="O18" s="30">
        <f t="shared" si="8"/>
        <v>12.8</v>
      </c>
      <c r="P18" s="22">
        <v>1</v>
      </c>
    </row>
    <row r="19" spans="1:16" ht="26.25" x14ac:dyDescent="0.25">
      <c r="A19" s="22">
        <v>3</v>
      </c>
      <c r="B19" s="13" t="s">
        <v>92</v>
      </c>
      <c r="C19" s="14" t="s">
        <v>93</v>
      </c>
      <c r="D19" s="13">
        <v>0.8</v>
      </c>
      <c r="E19" s="22">
        <v>0.5</v>
      </c>
      <c r="F19" s="29">
        <f t="shared" si="6"/>
        <v>1.3</v>
      </c>
      <c r="G19" s="22">
        <v>2.5</v>
      </c>
      <c r="H19" s="22">
        <v>2.9</v>
      </c>
      <c r="I19" s="22">
        <v>2.2999999999999998</v>
      </c>
      <c r="J19" s="22">
        <v>3.5</v>
      </c>
      <c r="K19" s="22">
        <v>3.8</v>
      </c>
      <c r="L19" s="29">
        <f t="shared" si="9"/>
        <v>3.1999999999999997</v>
      </c>
      <c r="M19" s="29">
        <f t="shared" si="7"/>
        <v>9.3000000000000007</v>
      </c>
      <c r="N19" s="22"/>
      <c r="O19" s="30">
        <f t="shared" si="8"/>
        <v>10.600000000000001</v>
      </c>
      <c r="P19" s="22">
        <v>3</v>
      </c>
    </row>
    <row r="21" spans="1:16" x14ac:dyDescent="0.25">
      <c r="A21" s="51" t="s">
        <v>51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15" customHeight="1" x14ac:dyDescent="0.25">
      <c r="A22" s="51" t="s">
        <v>66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60" x14ac:dyDescent="0.25">
      <c r="A23" s="21" t="s">
        <v>23</v>
      </c>
      <c r="B23" s="21" t="s">
        <v>26</v>
      </c>
      <c r="C23" s="3" t="s">
        <v>0</v>
      </c>
      <c r="D23" s="3" t="s">
        <v>1</v>
      </c>
      <c r="E23" s="3" t="s">
        <v>2</v>
      </c>
      <c r="F23" s="4" t="s">
        <v>3</v>
      </c>
      <c r="G23" s="3" t="s">
        <v>4</v>
      </c>
      <c r="H23" s="3" t="s">
        <v>5</v>
      </c>
      <c r="I23" s="3" t="s">
        <v>6</v>
      </c>
      <c r="J23" s="3" t="s">
        <v>7</v>
      </c>
      <c r="K23" s="3" t="s">
        <v>22</v>
      </c>
      <c r="L23" s="4" t="s">
        <v>8</v>
      </c>
      <c r="M23" s="4" t="s">
        <v>9</v>
      </c>
      <c r="N23" s="3" t="s">
        <v>10</v>
      </c>
      <c r="O23" s="5" t="s">
        <v>11</v>
      </c>
      <c r="P23" s="22" t="s">
        <v>12</v>
      </c>
    </row>
    <row r="24" spans="1:16" x14ac:dyDescent="0.25">
      <c r="A24" s="22">
        <v>1</v>
      </c>
      <c r="B24" s="13" t="s">
        <v>88</v>
      </c>
      <c r="C24" s="14" t="s">
        <v>89</v>
      </c>
      <c r="D24" s="13">
        <v>0.6</v>
      </c>
      <c r="E24" s="22">
        <v>0.3</v>
      </c>
      <c r="F24" s="29">
        <f t="shared" ref="F24:F26" si="10">(D24+E24)</f>
        <v>0.89999999999999991</v>
      </c>
      <c r="G24" s="22">
        <v>2.7</v>
      </c>
      <c r="H24" s="22">
        <v>6.2</v>
      </c>
      <c r="I24" s="22">
        <v>5.6</v>
      </c>
      <c r="J24" s="22">
        <v>7</v>
      </c>
      <c r="K24" s="22">
        <v>5.0999999999999996</v>
      </c>
      <c r="L24" s="29">
        <f>((SUM(H24:K24)-MAX(H24:K24)-MIN(H24:K24)))/2</f>
        <v>5.8999999999999995</v>
      </c>
      <c r="M24" s="29">
        <f t="shared" ref="M24:M26" si="11">(15-(G24+L24))</f>
        <v>6.4</v>
      </c>
      <c r="N24" s="22"/>
      <c r="O24" s="30">
        <f>(NF2420+M24-CN2920)</f>
        <v>6.4</v>
      </c>
      <c r="P24" s="22">
        <v>3</v>
      </c>
    </row>
    <row r="25" spans="1:16" ht="26.25" x14ac:dyDescent="0.25">
      <c r="A25" s="22">
        <v>2</v>
      </c>
      <c r="B25" s="13" t="s">
        <v>90</v>
      </c>
      <c r="C25" s="14" t="s">
        <v>91</v>
      </c>
      <c r="D25" s="13">
        <v>0.6</v>
      </c>
      <c r="E25" s="22">
        <v>0.6</v>
      </c>
      <c r="F25" s="29">
        <f t="shared" si="10"/>
        <v>1.2</v>
      </c>
      <c r="G25" s="22">
        <v>2.1</v>
      </c>
      <c r="H25" s="22">
        <v>4.5999999999999996</v>
      </c>
      <c r="I25" s="22">
        <v>3.9</v>
      </c>
      <c r="J25" s="22">
        <v>3</v>
      </c>
      <c r="K25" s="22">
        <v>3.4</v>
      </c>
      <c r="L25" s="29">
        <f t="shared" ref="L25:L26" si="12">((SUM(H25:K25)-MAX(H25:K25)-MIN(H25:K25)))/2</f>
        <v>3.6500000000000004</v>
      </c>
      <c r="M25" s="29">
        <f t="shared" si="11"/>
        <v>9.25</v>
      </c>
      <c r="N25" s="22"/>
      <c r="O25" s="30">
        <f>(NF2421+M25-CN2921)</f>
        <v>9.25</v>
      </c>
      <c r="P25" s="22">
        <v>1</v>
      </c>
    </row>
    <row r="26" spans="1:16" x14ac:dyDescent="0.25">
      <c r="A26" s="22">
        <v>3</v>
      </c>
      <c r="B26" s="2" t="s">
        <v>92</v>
      </c>
      <c r="C26" s="2" t="s">
        <v>151</v>
      </c>
      <c r="D26" s="13">
        <v>0.7</v>
      </c>
      <c r="E26" s="22">
        <v>0.8</v>
      </c>
      <c r="F26" s="29">
        <f t="shared" si="10"/>
        <v>1.5</v>
      </c>
      <c r="G26" s="22">
        <v>2.8</v>
      </c>
      <c r="H26" s="22">
        <v>4.0999999999999996</v>
      </c>
      <c r="I26" s="22">
        <v>3.4</v>
      </c>
      <c r="J26" s="22">
        <v>3.9</v>
      </c>
      <c r="K26" s="22">
        <v>3</v>
      </c>
      <c r="L26" s="29">
        <f t="shared" si="12"/>
        <v>3.6500000000000004</v>
      </c>
      <c r="M26" s="29">
        <f t="shared" si="11"/>
        <v>8.5500000000000007</v>
      </c>
      <c r="N26" s="22"/>
      <c r="O26" s="30">
        <f>(NF2422+M26-CN2922)</f>
        <v>8.5500000000000007</v>
      </c>
      <c r="P26" s="22">
        <v>2</v>
      </c>
    </row>
    <row r="27" spans="1:16" s="1" customForma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51" t="s">
        <v>51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5" customHeight="1" x14ac:dyDescent="0.25">
      <c r="A29" s="51" t="s">
        <v>43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60" x14ac:dyDescent="0.25">
      <c r="A30" s="21" t="s">
        <v>23</v>
      </c>
      <c r="B30" s="21" t="s">
        <v>26</v>
      </c>
      <c r="C30" s="3" t="s">
        <v>0</v>
      </c>
      <c r="D30" s="3" t="s">
        <v>1</v>
      </c>
      <c r="E30" s="3" t="s">
        <v>2</v>
      </c>
      <c r="F30" s="4" t="s">
        <v>3</v>
      </c>
      <c r="G30" s="3" t="s">
        <v>4</v>
      </c>
      <c r="H30" s="3" t="s">
        <v>5</v>
      </c>
      <c r="I30" s="3" t="s">
        <v>6</v>
      </c>
      <c r="J30" s="3" t="s">
        <v>7</v>
      </c>
      <c r="K30" s="3" t="s">
        <v>22</v>
      </c>
      <c r="L30" s="4" t="s">
        <v>8</v>
      </c>
      <c r="M30" s="4" t="s">
        <v>9</v>
      </c>
      <c r="N30" s="3" t="s">
        <v>10</v>
      </c>
      <c r="O30" s="5" t="s">
        <v>11</v>
      </c>
      <c r="P30" s="22" t="s">
        <v>12</v>
      </c>
    </row>
    <row r="31" spans="1:16" ht="26.25" x14ac:dyDescent="0.25">
      <c r="A31" s="22">
        <v>2</v>
      </c>
      <c r="B31" s="13" t="s">
        <v>29</v>
      </c>
      <c r="C31" s="14" t="s">
        <v>94</v>
      </c>
      <c r="D31" s="22">
        <v>0.9</v>
      </c>
      <c r="E31" s="22">
        <v>0.5</v>
      </c>
      <c r="F31" s="29">
        <f t="shared" ref="F31" si="13">(D31+E31)</f>
        <v>1.4</v>
      </c>
      <c r="G31" s="22">
        <v>1.9</v>
      </c>
      <c r="H31" s="22">
        <v>2.4</v>
      </c>
      <c r="I31" s="22">
        <v>2.2999999999999998</v>
      </c>
      <c r="J31" s="22">
        <v>2.4</v>
      </c>
      <c r="K31" s="22">
        <v>2.9</v>
      </c>
      <c r="L31" s="29">
        <f>((SUM(H31:K31)-MAX(H31:K31)-MIN(H31:K31)))/2</f>
        <v>2.4</v>
      </c>
      <c r="M31" s="29">
        <f t="shared" ref="M31" si="14">(15-(G31+L31))</f>
        <v>10.7</v>
      </c>
      <c r="N31" s="22">
        <v>0.3</v>
      </c>
      <c r="O31" s="30">
        <f t="shared" ref="O31" si="15">(F31+M31-N31)</f>
        <v>11.799999999999999</v>
      </c>
      <c r="P31" s="22">
        <v>1</v>
      </c>
    </row>
    <row r="33" spans="1:16" x14ac:dyDescent="0.25">
      <c r="A33" s="51" t="s">
        <v>51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ht="15" customHeight="1" x14ac:dyDescent="0.25">
      <c r="A34" s="51" t="s">
        <v>69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ht="60" x14ac:dyDescent="0.25">
      <c r="A35" s="21" t="s">
        <v>23</v>
      </c>
      <c r="B35" s="21" t="s">
        <v>26</v>
      </c>
      <c r="C35" s="3" t="s">
        <v>0</v>
      </c>
      <c r="D35" s="3" t="s">
        <v>1</v>
      </c>
      <c r="E35" s="3" t="s">
        <v>2</v>
      </c>
      <c r="F35" s="4" t="s">
        <v>3</v>
      </c>
      <c r="G35" s="3" t="s">
        <v>4</v>
      </c>
      <c r="H35" s="3" t="s">
        <v>5</v>
      </c>
      <c r="I35" s="3" t="s">
        <v>6</v>
      </c>
      <c r="J35" s="3" t="s">
        <v>7</v>
      </c>
      <c r="K35" s="3" t="s">
        <v>22</v>
      </c>
      <c r="L35" s="4" t="s">
        <v>8</v>
      </c>
      <c r="M35" s="4" t="s">
        <v>9</v>
      </c>
      <c r="N35" s="3" t="s">
        <v>10</v>
      </c>
      <c r="O35" s="5" t="s">
        <v>11</v>
      </c>
      <c r="P35" s="22" t="s">
        <v>12</v>
      </c>
    </row>
    <row r="36" spans="1:16" ht="26.25" x14ac:dyDescent="0.25">
      <c r="A36" s="22">
        <v>2</v>
      </c>
      <c r="B36" s="13" t="s">
        <v>29</v>
      </c>
      <c r="C36" s="14" t="s">
        <v>94</v>
      </c>
      <c r="D36" s="22">
        <v>0.9</v>
      </c>
      <c r="E36" s="22">
        <v>0.9</v>
      </c>
      <c r="F36" s="29">
        <f t="shared" ref="F36" si="16">(D36+E36)</f>
        <v>1.8</v>
      </c>
      <c r="G36" s="22">
        <v>2.2999999999999998</v>
      </c>
      <c r="H36" s="22">
        <v>3.1</v>
      </c>
      <c r="I36" s="22">
        <v>2.2999999999999998</v>
      </c>
      <c r="J36" s="22">
        <v>3.8</v>
      </c>
      <c r="K36" s="22">
        <v>2.7</v>
      </c>
      <c r="L36" s="29">
        <f>((SUM(H36:K36)-MAX(H36:K36)-MIN(H36:K36)))/2</f>
        <v>2.899999999999999</v>
      </c>
      <c r="M36" s="29">
        <f t="shared" ref="M36" si="17">(15-(G36+L36))</f>
        <v>9.8000000000000007</v>
      </c>
      <c r="N36" s="22"/>
      <c r="O36" s="30">
        <f t="shared" ref="O36" si="18">(F36+M36-N36)</f>
        <v>11.600000000000001</v>
      </c>
      <c r="P36" s="22">
        <v>1</v>
      </c>
    </row>
    <row r="38" spans="1:16" x14ac:dyDescent="0.25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x14ac:dyDescent="0.25">
      <c r="A39" s="51" t="s">
        <v>47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ht="60" x14ac:dyDescent="0.25">
      <c r="A40" s="21" t="s">
        <v>23</v>
      </c>
      <c r="B40" s="21" t="s">
        <v>26</v>
      </c>
      <c r="C40" s="3" t="s">
        <v>0</v>
      </c>
      <c r="D40" s="3" t="s">
        <v>1</v>
      </c>
      <c r="E40" s="3" t="s">
        <v>2</v>
      </c>
      <c r="F40" s="4" t="s">
        <v>3</v>
      </c>
      <c r="G40" s="3" t="s">
        <v>4</v>
      </c>
      <c r="H40" s="3" t="s">
        <v>5</v>
      </c>
      <c r="I40" s="3" t="s">
        <v>6</v>
      </c>
      <c r="J40" s="3" t="s">
        <v>7</v>
      </c>
      <c r="K40" s="3" t="s">
        <v>22</v>
      </c>
      <c r="L40" s="4" t="s">
        <v>8</v>
      </c>
      <c r="M40" s="4" t="s">
        <v>9</v>
      </c>
      <c r="N40" s="3" t="s">
        <v>10</v>
      </c>
      <c r="O40" s="5" t="s">
        <v>11</v>
      </c>
      <c r="P40" s="22" t="s">
        <v>12</v>
      </c>
    </row>
    <row r="41" spans="1:16" ht="26.25" x14ac:dyDescent="0.25">
      <c r="A41" s="22">
        <v>1</v>
      </c>
      <c r="B41" s="13" t="s">
        <v>29</v>
      </c>
      <c r="C41" s="14" t="s">
        <v>95</v>
      </c>
      <c r="D41" s="13">
        <v>0.9</v>
      </c>
      <c r="E41" s="22">
        <v>0.2</v>
      </c>
      <c r="F41" s="29">
        <f t="shared" ref="F41" si="19">(D41+E41)</f>
        <v>1.1000000000000001</v>
      </c>
      <c r="G41" s="22">
        <v>1.2</v>
      </c>
      <c r="H41" s="22">
        <v>2.5</v>
      </c>
      <c r="I41" s="22">
        <v>2</v>
      </c>
      <c r="J41" s="22">
        <v>2.6</v>
      </c>
      <c r="K41" s="22">
        <v>2.4</v>
      </c>
      <c r="L41" s="29">
        <f>((SUM(H41:K41)-MAX(H41:K41)-MIN(H41:K41)))/2</f>
        <v>2.4500000000000002</v>
      </c>
      <c r="M41" s="29">
        <f t="shared" ref="M41" si="20">(15-(G41+L41))</f>
        <v>11.35</v>
      </c>
      <c r="N41" s="22"/>
      <c r="O41" s="30">
        <f t="shared" ref="O41" si="21">(F41+M41-N41)</f>
        <v>12.45</v>
      </c>
      <c r="P41" s="22">
        <v>1</v>
      </c>
    </row>
    <row r="44" spans="1:16" ht="15" customHeight="1" x14ac:dyDescent="0.25">
      <c r="A44" s="51" t="s">
        <v>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ht="15" customHeight="1" x14ac:dyDescent="0.25">
      <c r="A45" s="51" t="s">
        <v>65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 ht="60" x14ac:dyDescent="0.25">
      <c r="A46" s="32" t="s">
        <v>23</v>
      </c>
      <c r="B46" s="32" t="s">
        <v>26</v>
      </c>
      <c r="C46" s="33" t="s">
        <v>0</v>
      </c>
      <c r="D46" s="33" t="s">
        <v>1</v>
      </c>
      <c r="E46" s="33" t="s">
        <v>2</v>
      </c>
      <c r="F46" s="34" t="s">
        <v>3</v>
      </c>
      <c r="G46" s="33" t="s">
        <v>4</v>
      </c>
      <c r="H46" s="33" t="s">
        <v>5</v>
      </c>
      <c r="I46" s="33" t="s">
        <v>6</v>
      </c>
      <c r="J46" s="33" t="s">
        <v>7</v>
      </c>
      <c r="K46" s="33" t="s">
        <v>22</v>
      </c>
      <c r="L46" s="34" t="s">
        <v>8</v>
      </c>
      <c r="M46" s="34" t="s">
        <v>9</v>
      </c>
      <c r="N46" s="33" t="s">
        <v>10</v>
      </c>
      <c r="O46" s="35" t="s">
        <v>11</v>
      </c>
      <c r="P46" s="22" t="s">
        <v>12</v>
      </c>
    </row>
    <row r="47" spans="1:16" ht="26.25" x14ac:dyDescent="0.25">
      <c r="A47" s="22">
        <v>1</v>
      </c>
      <c r="B47" s="13" t="s">
        <v>88</v>
      </c>
      <c r="C47" s="14" t="s">
        <v>96</v>
      </c>
      <c r="D47" s="13">
        <v>0.9</v>
      </c>
      <c r="E47" s="22">
        <v>0.4</v>
      </c>
      <c r="F47" s="29">
        <f t="shared" ref="F47:F51" si="22">(D47+E47)</f>
        <v>1.3</v>
      </c>
      <c r="G47" s="22">
        <v>1.8</v>
      </c>
      <c r="H47" s="22">
        <v>7.4</v>
      </c>
      <c r="I47" s="22">
        <v>7.3</v>
      </c>
      <c r="J47" s="22">
        <v>8.1999999999999993</v>
      </c>
      <c r="K47" s="22">
        <v>7.4</v>
      </c>
      <c r="L47" s="29">
        <f>((SUM(H47:K47)-MAX(H47:K47)-MIN(H47:K47)))/2</f>
        <v>7.3999999999999986</v>
      </c>
      <c r="M47" s="29">
        <f t="shared" ref="M47:M51" si="23">(15-(G47+L47))</f>
        <v>5.8000000000000007</v>
      </c>
      <c r="N47" s="22"/>
      <c r="O47" s="30">
        <f t="shared" ref="O47:O51" si="24">(F47+M47-N47)</f>
        <v>7.1000000000000005</v>
      </c>
      <c r="P47" s="22">
        <v>5</v>
      </c>
    </row>
    <row r="48" spans="1:16" ht="26.25" x14ac:dyDescent="0.25">
      <c r="A48" s="22">
        <v>2</v>
      </c>
      <c r="B48" s="13" t="s">
        <v>97</v>
      </c>
      <c r="C48" s="14" t="s">
        <v>98</v>
      </c>
      <c r="D48" s="22">
        <v>1</v>
      </c>
      <c r="E48" s="22">
        <v>0.2</v>
      </c>
      <c r="F48" s="29">
        <f t="shared" si="22"/>
        <v>1.2</v>
      </c>
      <c r="G48" s="22">
        <v>2.1</v>
      </c>
      <c r="H48" s="22">
        <v>4.2</v>
      </c>
      <c r="I48" s="22">
        <v>4</v>
      </c>
      <c r="J48" s="22">
        <v>4.3</v>
      </c>
      <c r="K48" s="22">
        <v>4.8</v>
      </c>
      <c r="L48" s="29">
        <f t="shared" ref="L48:L51" si="25">((SUM(H48:K48)-MAX(H48:K48)-MIN(H48:K48)))/2</f>
        <v>4.25</v>
      </c>
      <c r="M48" s="29">
        <f t="shared" si="23"/>
        <v>8.65</v>
      </c>
      <c r="N48" s="22"/>
      <c r="O48" s="30">
        <f t="shared" si="24"/>
        <v>9.85</v>
      </c>
      <c r="P48" s="22">
        <v>2</v>
      </c>
    </row>
    <row r="49" spans="1:16" ht="39" x14ac:dyDescent="0.25">
      <c r="A49" s="22">
        <v>3</v>
      </c>
      <c r="B49" s="13" t="s">
        <v>41</v>
      </c>
      <c r="C49" s="14" t="s">
        <v>99</v>
      </c>
      <c r="D49" s="22">
        <v>1.2</v>
      </c>
      <c r="E49" s="22">
        <v>1</v>
      </c>
      <c r="F49" s="29">
        <f t="shared" si="22"/>
        <v>2.2000000000000002</v>
      </c>
      <c r="G49" s="22">
        <v>2.7</v>
      </c>
      <c r="H49" s="22">
        <v>53.7</v>
      </c>
      <c r="I49" s="22">
        <v>4.7</v>
      </c>
      <c r="J49" s="22">
        <v>7</v>
      </c>
      <c r="K49" s="22">
        <v>6.1</v>
      </c>
      <c r="L49" s="29">
        <f t="shared" si="25"/>
        <v>6.5499999999999989</v>
      </c>
      <c r="M49" s="29">
        <f t="shared" si="23"/>
        <v>5.75</v>
      </c>
      <c r="N49" s="22"/>
      <c r="O49" s="30">
        <f t="shared" si="24"/>
        <v>7.95</v>
      </c>
      <c r="P49" s="22">
        <v>4</v>
      </c>
    </row>
    <row r="50" spans="1:16" ht="39" x14ac:dyDescent="0.25">
      <c r="A50" s="22">
        <v>4</v>
      </c>
      <c r="B50" s="13" t="s">
        <v>84</v>
      </c>
      <c r="C50" s="14" t="s">
        <v>100</v>
      </c>
      <c r="D50" s="22">
        <v>1.4</v>
      </c>
      <c r="E50" s="22">
        <v>1</v>
      </c>
      <c r="F50" s="29">
        <f t="shared" si="22"/>
        <v>2.4</v>
      </c>
      <c r="G50" s="22">
        <v>1.8</v>
      </c>
      <c r="H50" s="22">
        <v>3.7</v>
      </c>
      <c r="I50" s="22">
        <v>4</v>
      </c>
      <c r="J50" s="22">
        <v>4.0999999999999996</v>
      </c>
      <c r="K50" s="22">
        <v>4.8</v>
      </c>
      <c r="L50" s="29">
        <f t="shared" si="25"/>
        <v>4.0500000000000007</v>
      </c>
      <c r="M50" s="29">
        <f t="shared" si="23"/>
        <v>9.1499999999999986</v>
      </c>
      <c r="N50" s="22"/>
      <c r="O50" s="30">
        <f t="shared" si="24"/>
        <v>11.549999999999999</v>
      </c>
      <c r="P50" s="22">
        <v>1</v>
      </c>
    </row>
    <row r="51" spans="1:16" ht="39" x14ac:dyDescent="0.25">
      <c r="A51" s="22">
        <v>5</v>
      </c>
      <c r="B51" s="13" t="s">
        <v>29</v>
      </c>
      <c r="C51" s="14" t="s">
        <v>101</v>
      </c>
      <c r="D51" s="22">
        <v>1.3</v>
      </c>
      <c r="E51" s="22">
        <v>0.9</v>
      </c>
      <c r="F51" s="29">
        <f t="shared" si="22"/>
        <v>2.2000000000000002</v>
      </c>
      <c r="G51" s="22">
        <v>2.7</v>
      </c>
      <c r="H51" s="22">
        <v>4.8</v>
      </c>
      <c r="I51" s="22">
        <v>4</v>
      </c>
      <c r="J51" s="22">
        <v>4.8</v>
      </c>
      <c r="K51" s="22">
        <v>5.5</v>
      </c>
      <c r="L51" s="29">
        <f t="shared" si="25"/>
        <v>4.8000000000000007</v>
      </c>
      <c r="M51" s="29">
        <f t="shared" si="23"/>
        <v>7.4999999999999991</v>
      </c>
      <c r="N51" s="22"/>
      <c r="O51" s="30">
        <f t="shared" si="24"/>
        <v>9.6999999999999993</v>
      </c>
      <c r="P51" s="22">
        <v>3</v>
      </c>
    </row>
    <row r="53" spans="1:16" ht="15" customHeight="1" x14ac:dyDescent="0.25">
      <c r="A53" s="51" t="s">
        <v>20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5" customHeight="1" x14ac:dyDescent="0.25">
      <c r="A54" s="51" t="s">
        <v>87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60" x14ac:dyDescent="0.25">
      <c r="A55" s="21" t="s">
        <v>23</v>
      </c>
      <c r="B55" s="21" t="s">
        <v>26</v>
      </c>
      <c r="C55" s="3" t="s">
        <v>0</v>
      </c>
      <c r="D55" s="3" t="s">
        <v>1</v>
      </c>
      <c r="E55" s="3" t="s">
        <v>2</v>
      </c>
      <c r="F55" s="4" t="s">
        <v>3</v>
      </c>
      <c r="G55" s="3" t="s">
        <v>4</v>
      </c>
      <c r="H55" s="3" t="s">
        <v>5</v>
      </c>
      <c r="I55" s="3" t="s">
        <v>6</v>
      </c>
      <c r="J55" s="3" t="s">
        <v>7</v>
      </c>
      <c r="K55" s="3" t="s">
        <v>22</v>
      </c>
      <c r="L55" s="4" t="s">
        <v>8</v>
      </c>
      <c r="M55" s="4" t="s">
        <v>9</v>
      </c>
      <c r="N55" s="3" t="s">
        <v>10</v>
      </c>
      <c r="O55" s="5" t="s">
        <v>11</v>
      </c>
      <c r="P55" s="22" t="s">
        <v>12</v>
      </c>
    </row>
    <row r="56" spans="1:16" ht="26.25" x14ac:dyDescent="0.25">
      <c r="A56" s="22">
        <v>1</v>
      </c>
      <c r="B56" s="13" t="s">
        <v>88</v>
      </c>
      <c r="C56" s="14" t="s">
        <v>96</v>
      </c>
      <c r="D56" s="13">
        <v>0.8</v>
      </c>
      <c r="E56" s="22">
        <v>0</v>
      </c>
      <c r="F56" s="29">
        <f t="shared" ref="F56:F60" si="26">(D56+E56)</f>
        <v>0.8</v>
      </c>
      <c r="G56" s="22">
        <v>2.5</v>
      </c>
      <c r="H56" s="22">
        <v>7.1</v>
      </c>
      <c r="I56" s="22">
        <v>7</v>
      </c>
      <c r="J56" s="22">
        <v>7.6</v>
      </c>
      <c r="K56" s="22">
        <v>6.5</v>
      </c>
      <c r="L56" s="29">
        <f>((SUM(H56:K56)-MAX(H56:K56)-MIN(H56:K56)))/2</f>
        <v>7.0500000000000007</v>
      </c>
      <c r="M56" s="29">
        <f t="shared" ref="M56:M60" si="27">(15-(G56+L56))</f>
        <v>5.4499999999999993</v>
      </c>
      <c r="N56" s="22">
        <v>0.3</v>
      </c>
      <c r="O56" s="30">
        <f t="shared" ref="O56:O60" si="28">(F56+M56-N56)</f>
        <v>5.9499999999999993</v>
      </c>
      <c r="P56" s="22">
        <v>5</v>
      </c>
    </row>
    <row r="57" spans="1:16" ht="26.25" x14ac:dyDescent="0.25">
      <c r="A57" s="22">
        <v>2</v>
      </c>
      <c r="B57" s="13" t="s">
        <v>97</v>
      </c>
      <c r="C57" s="14" t="s">
        <v>98</v>
      </c>
      <c r="D57" s="22">
        <v>0.6</v>
      </c>
      <c r="E57" s="22">
        <v>0.4</v>
      </c>
      <c r="F57" s="29">
        <f t="shared" si="26"/>
        <v>1</v>
      </c>
      <c r="G57" s="22">
        <v>1.9</v>
      </c>
      <c r="H57" s="22">
        <v>5</v>
      </c>
      <c r="I57" s="22">
        <v>5</v>
      </c>
      <c r="J57" s="22">
        <v>4.7</v>
      </c>
      <c r="K57" s="22">
        <v>4.4000000000000004</v>
      </c>
      <c r="L57" s="29">
        <f t="shared" ref="L57:L60" si="29">((SUM(H57:K57)-MAX(H57:K57)-MIN(H57:K57)))/2</f>
        <v>4.8500000000000005</v>
      </c>
      <c r="M57" s="29">
        <f t="shared" si="27"/>
        <v>8.25</v>
      </c>
      <c r="N57" s="22"/>
      <c r="O57" s="30">
        <f t="shared" si="28"/>
        <v>9.25</v>
      </c>
      <c r="P57" s="22">
        <v>3</v>
      </c>
    </row>
    <row r="58" spans="1:16" ht="39" x14ac:dyDescent="0.25">
      <c r="A58" s="22">
        <v>3</v>
      </c>
      <c r="B58" s="13" t="s">
        <v>41</v>
      </c>
      <c r="C58" s="14" t="s">
        <v>99</v>
      </c>
      <c r="D58" s="22">
        <v>1.1000000000000001</v>
      </c>
      <c r="E58" s="22">
        <v>1.2</v>
      </c>
      <c r="F58" s="29">
        <f t="shared" si="26"/>
        <v>2.2999999999999998</v>
      </c>
      <c r="G58" s="22">
        <v>2.2000000000000002</v>
      </c>
      <c r="H58" s="22">
        <v>4.4000000000000004</v>
      </c>
      <c r="I58" s="22">
        <v>3.8</v>
      </c>
      <c r="J58" s="22">
        <v>4.0999999999999996</v>
      </c>
      <c r="K58" s="22">
        <v>5.9</v>
      </c>
      <c r="L58" s="29">
        <f t="shared" si="29"/>
        <v>4.25</v>
      </c>
      <c r="M58" s="29">
        <f t="shared" si="27"/>
        <v>8.5500000000000007</v>
      </c>
      <c r="N58" s="22"/>
      <c r="O58" s="30">
        <f t="shared" si="28"/>
        <v>10.850000000000001</v>
      </c>
      <c r="P58" s="22">
        <v>2</v>
      </c>
    </row>
    <row r="59" spans="1:16" ht="39" x14ac:dyDescent="0.25">
      <c r="A59" s="22">
        <v>4</v>
      </c>
      <c r="B59" s="13" t="s">
        <v>84</v>
      </c>
      <c r="C59" s="14" t="s">
        <v>100</v>
      </c>
      <c r="D59" s="22">
        <v>1.5</v>
      </c>
      <c r="E59" s="22">
        <v>0.6</v>
      </c>
      <c r="F59" s="29">
        <f t="shared" si="26"/>
        <v>2.1</v>
      </c>
      <c r="G59" s="22">
        <v>2.1</v>
      </c>
      <c r="H59" s="22">
        <v>3.3</v>
      </c>
      <c r="I59" s="22">
        <v>4.2</v>
      </c>
      <c r="J59" s="22">
        <v>3.6</v>
      </c>
      <c r="K59" s="22">
        <v>4.7</v>
      </c>
      <c r="L59" s="29">
        <f t="shared" si="29"/>
        <v>3.9000000000000008</v>
      </c>
      <c r="M59" s="29">
        <f t="shared" si="27"/>
        <v>9</v>
      </c>
      <c r="N59" s="22"/>
      <c r="O59" s="30">
        <f t="shared" si="28"/>
        <v>11.1</v>
      </c>
      <c r="P59" s="22">
        <v>1</v>
      </c>
    </row>
    <row r="60" spans="1:16" ht="39" x14ac:dyDescent="0.25">
      <c r="A60" s="22">
        <v>5</v>
      </c>
      <c r="B60" s="13" t="s">
        <v>29</v>
      </c>
      <c r="C60" s="14" t="s">
        <v>101</v>
      </c>
      <c r="D60" s="22">
        <v>0.7</v>
      </c>
      <c r="E60" s="22">
        <v>0.9</v>
      </c>
      <c r="F60" s="29">
        <f t="shared" si="26"/>
        <v>1.6</v>
      </c>
      <c r="G60" s="22">
        <v>2.7</v>
      </c>
      <c r="H60" s="22">
        <v>4.5</v>
      </c>
      <c r="I60" s="22">
        <v>6.3</v>
      </c>
      <c r="J60" s="22">
        <v>5.7</v>
      </c>
      <c r="K60" s="22">
        <v>7.2</v>
      </c>
      <c r="L60" s="29">
        <f t="shared" si="29"/>
        <v>6</v>
      </c>
      <c r="M60" s="29">
        <f t="shared" si="27"/>
        <v>6.3000000000000007</v>
      </c>
      <c r="N60" s="22"/>
      <c r="O60" s="30">
        <f t="shared" si="28"/>
        <v>7.9</v>
      </c>
      <c r="P60" s="22">
        <v>4</v>
      </c>
    </row>
    <row r="62" spans="1:16" ht="15" customHeight="1" x14ac:dyDescent="0.25">
      <c r="A62" s="51" t="s">
        <v>20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 ht="15" customHeight="1" x14ac:dyDescent="0.25">
      <c r="A63" s="51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1:16" ht="60" x14ac:dyDescent="0.25">
      <c r="A64" s="21" t="s">
        <v>23</v>
      </c>
      <c r="B64" s="21" t="s">
        <v>26</v>
      </c>
      <c r="C64" s="3" t="s">
        <v>0</v>
      </c>
      <c r="D64" s="3" t="s">
        <v>1</v>
      </c>
      <c r="E64" s="3" t="s">
        <v>2</v>
      </c>
      <c r="F64" s="4" t="s">
        <v>3</v>
      </c>
      <c r="G64" s="3" t="s">
        <v>4</v>
      </c>
      <c r="H64" s="3" t="s">
        <v>5</v>
      </c>
      <c r="I64" s="3" t="s">
        <v>6</v>
      </c>
      <c r="J64" s="3" t="s">
        <v>7</v>
      </c>
      <c r="K64" s="3" t="s">
        <v>22</v>
      </c>
      <c r="L64" s="4" t="s">
        <v>8</v>
      </c>
      <c r="M64" s="4" t="s">
        <v>9</v>
      </c>
      <c r="N64" s="3" t="s">
        <v>10</v>
      </c>
      <c r="O64" s="5" t="s">
        <v>11</v>
      </c>
      <c r="P64" s="22" t="s">
        <v>12</v>
      </c>
    </row>
    <row r="65" spans="1:16" ht="39" x14ac:dyDescent="0.25">
      <c r="A65" s="22">
        <v>1</v>
      </c>
      <c r="B65" s="13" t="s">
        <v>97</v>
      </c>
      <c r="C65" s="14" t="s">
        <v>102</v>
      </c>
      <c r="D65" s="13">
        <v>0.4</v>
      </c>
      <c r="E65" s="22">
        <v>0.6</v>
      </c>
      <c r="F65" s="29">
        <f t="shared" ref="F65:F66" si="30">(D65+E65)</f>
        <v>1</v>
      </c>
      <c r="G65" s="22">
        <v>1.4</v>
      </c>
      <c r="H65" s="22">
        <v>3.1</v>
      </c>
      <c r="I65" s="22">
        <v>2.8</v>
      </c>
      <c r="J65" s="22">
        <v>3.8</v>
      </c>
      <c r="K65" s="22">
        <v>3.2</v>
      </c>
      <c r="L65" s="29">
        <f>((SUM(H65:K65)-MAX(H65:K65)-MIN(H65:K65)))/2</f>
        <v>3.149999999999999</v>
      </c>
      <c r="M65" s="29">
        <f t="shared" ref="M65:M66" si="31">(15-(G65+L65))</f>
        <v>10.450000000000001</v>
      </c>
      <c r="N65" s="22"/>
      <c r="O65" s="30">
        <f t="shared" ref="O65:O66" si="32">(F65+M65-N65)</f>
        <v>11.450000000000001</v>
      </c>
      <c r="P65" s="22">
        <v>1</v>
      </c>
    </row>
    <row r="66" spans="1:16" ht="39" x14ac:dyDescent="0.25">
      <c r="A66" s="22">
        <v>2</v>
      </c>
      <c r="B66" s="13" t="s">
        <v>88</v>
      </c>
      <c r="C66" s="14" t="s">
        <v>103</v>
      </c>
      <c r="D66" s="22">
        <v>0.5</v>
      </c>
      <c r="E66" s="22">
        <v>0.2</v>
      </c>
      <c r="F66" s="29">
        <f t="shared" si="30"/>
        <v>0.7</v>
      </c>
      <c r="G66" s="22">
        <v>2.6</v>
      </c>
      <c r="H66" s="22">
        <v>4</v>
      </c>
      <c r="I66" s="22">
        <v>4.5999999999999996</v>
      </c>
      <c r="J66" s="22">
        <v>6.4</v>
      </c>
      <c r="K66" s="22">
        <v>3.2</v>
      </c>
      <c r="L66" s="29">
        <f>((SUM(H66:K66)-MAX(H66:K66)-MIN(H66:K66)))/2</f>
        <v>4.2999999999999989</v>
      </c>
      <c r="M66" s="29">
        <f t="shared" si="31"/>
        <v>8.1000000000000014</v>
      </c>
      <c r="N66" s="22"/>
      <c r="O66" s="30">
        <f t="shared" si="32"/>
        <v>8.8000000000000007</v>
      </c>
      <c r="P66" s="22">
        <v>2</v>
      </c>
    </row>
    <row r="68" spans="1:16" ht="15" customHeight="1" x14ac:dyDescent="0.25">
      <c r="A68" s="51" t="s">
        <v>20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1:16" ht="15" customHeight="1" x14ac:dyDescent="0.25">
      <c r="A69" s="51" t="s">
        <v>69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1:16" ht="60" x14ac:dyDescent="0.25">
      <c r="A70" s="21" t="s">
        <v>23</v>
      </c>
      <c r="B70" s="21" t="s">
        <v>26</v>
      </c>
      <c r="C70" s="3" t="s">
        <v>0</v>
      </c>
      <c r="D70" s="3" t="s">
        <v>1</v>
      </c>
      <c r="E70" s="3" t="s">
        <v>2</v>
      </c>
      <c r="F70" s="4" t="s">
        <v>3</v>
      </c>
      <c r="G70" s="3" t="s">
        <v>4</v>
      </c>
      <c r="H70" s="3" t="s">
        <v>5</v>
      </c>
      <c r="I70" s="3" t="s">
        <v>6</v>
      </c>
      <c r="J70" s="3" t="s">
        <v>7</v>
      </c>
      <c r="K70" s="3" t="s">
        <v>22</v>
      </c>
      <c r="L70" s="4" t="s">
        <v>8</v>
      </c>
      <c r="M70" s="4" t="s">
        <v>9</v>
      </c>
      <c r="N70" s="3" t="s">
        <v>10</v>
      </c>
      <c r="O70" s="5" t="s">
        <v>11</v>
      </c>
      <c r="P70" s="22" t="s">
        <v>12</v>
      </c>
    </row>
    <row r="71" spans="1:16" ht="39" x14ac:dyDescent="0.25">
      <c r="A71" s="22">
        <v>1</v>
      </c>
      <c r="B71" s="13" t="s">
        <v>97</v>
      </c>
      <c r="C71" s="14" t="s">
        <v>102</v>
      </c>
      <c r="D71" s="13">
        <v>0.2</v>
      </c>
      <c r="E71" s="22">
        <v>1.1000000000000001</v>
      </c>
      <c r="F71" s="29">
        <f t="shared" ref="F71:F72" si="33">(D71+E71)</f>
        <v>1.3</v>
      </c>
      <c r="G71" s="22">
        <v>2.1</v>
      </c>
      <c r="H71" s="22">
        <v>4.9000000000000004</v>
      </c>
      <c r="I71" s="22">
        <v>4.8</v>
      </c>
      <c r="J71" s="22">
        <v>5.3</v>
      </c>
      <c r="K71" s="22">
        <v>4.7</v>
      </c>
      <c r="L71" s="29">
        <f>((SUM(H71:K71)-MAX(H71:K71)-MIN(H71:K71)))/2</f>
        <v>4.8499999999999996</v>
      </c>
      <c r="M71" s="29">
        <f t="shared" ref="M71:M72" si="34">(15-(G71+L71))</f>
        <v>8.0500000000000007</v>
      </c>
      <c r="N71" s="22">
        <v>0.3</v>
      </c>
      <c r="O71" s="30">
        <f t="shared" ref="O71:O72" si="35">(F71+M71-N71)</f>
        <v>9.0500000000000007</v>
      </c>
      <c r="P71" s="22">
        <v>1</v>
      </c>
    </row>
    <row r="72" spans="1:16" ht="39" x14ac:dyDescent="0.25">
      <c r="A72" s="22">
        <v>2</v>
      </c>
      <c r="B72" s="13" t="s">
        <v>88</v>
      </c>
      <c r="C72" s="14" t="s">
        <v>103</v>
      </c>
      <c r="D72" s="22">
        <v>0.4</v>
      </c>
      <c r="E72" s="22">
        <v>0.2</v>
      </c>
      <c r="F72" s="29">
        <f t="shared" si="33"/>
        <v>0.60000000000000009</v>
      </c>
      <c r="G72" s="22">
        <v>2.2000000000000002</v>
      </c>
      <c r="H72" s="22">
        <v>7</v>
      </c>
      <c r="I72" s="22">
        <v>7</v>
      </c>
      <c r="J72" s="22">
        <v>6.7</v>
      </c>
      <c r="K72" s="22">
        <v>7.2</v>
      </c>
      <c r="L72" s="29">
        <f>((SUM(H72:K72)-MAX(H72:K72)-MIN(H72:K72)))/2</f>
        <v>7</v>
      </c>
      <c r="M72" s="29">
        <f t="shared" si="34"/>
        <v>5.8000000000000007</v>
      </c>
      <c r="N72" s="22">
        <v>0.3</v>
      </c>
      <c r="O72" s="30">
        <f t="shared" si="35"/>
        <v>6.1000000000000005</v>
      </c>
      <c r="P72" s="22">
        <v>2</v>
      </c>
    </row>
    <row r="74" spans="1:16" ht="15" customHeight="1" x14ac:dyDescent="0.25">
      <c r="A74" s="51" t="s">
        <v>20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1:16" x14ac:dyDescent="0.25">
      <c r="A75" s="51" t="s">
        <v>47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6" ht="60" x14ac:dyDescent="0.25">
      <c r="A76" s="21" t="s">
        <v>23</v>
      </c>
      <c r="B76" s="21" t="s">
        <v>26</v>
      </c>
      <c r="C76" s="3" t="s">
        <v>0</v>
      </c>
      <c r="D76" s="3" t="s">
        <v>1</v>
      </c>
      <c r="E76" s="3" t="s">
        <v>2</v>
      </c>
      <c r="F76" s="4" t="s">
        <v>3</v>
      </c>
      <c r="G76" s="3" t="s">
        <v>4</v>
      </c>
      <c r="H76" s="3" t="s">
        <v>5</v>
      </c>
      <c r="I76" s="3" t="s">
        <v>6</v>
      </c>
      <c r="J76" s="3" t="s">
        <v>7</v>
      </c>
      <c r="K76" s="3" t="s">
        <v>22</v>
      </c>
      <c r="L76" s="4" t="s">
        <v>8</v>
      </c>
      <c r="M76" s="4" t="s">
        <v>9</v>
      </c>
      <c r="N76" s="3" t="s">
        <v>10</v>
      </c>
      <c r="O76" s="5" t="s">
        <v>11</v>
      </c>
      <c r="P76" s="22" t="s">
        <v>12</v>
      </c>
    </row>
    <row r="77" spans="1:16" ht="26.25" x14ac:dyDescent="0.25">
      <c r="A77" s="22">
        <v>1</v>
      </c>
      <c r="B77" s="13" t="s">
        <v>97</v>
      </c>
      <c r="C77" s="14" t="s">
        <v>104</v>
      </c>
      <c r="D77" s="13">
        <v>0.4</v>
      </c>
      <c r="E77" s="22">
        <v>0.6</v>
      </c>
      <c r="F77" s="29">
        <f t="shared" ref="F77" si="36">(D77+E77)</f>
        <v>1</v>
      </c>
      <c r="G77" s="22">
        <v>2.2000000000000002</v>
      </c>
      <c r="H77" s="22">
        <v>3.7</v>
      </c>
      <c r="I77" s="22">
        <v>2.8</v>
      </c>
      <c r="J77" s="22">
        <v>4</v>
      </c>
      <c r="K77" s="22">
        <v>6.9</v>
      </c>
      <c r="L77" s="29">
        <f>((SUM(H77:K77)-MAX(H77:K77)-MIN(H77:K77)))/2</f>
        <v>3.8499999999999992</v>
      </c>
      <c r="M77" s="29">
        <f t="shared" ref="M77" si="37">(15-(G77+L77))</f>
        <v>8.9500000000000011</v>
      </c>
      <c r="N77" s="22">
        <v>0.3</v>
      </c>
      <c r="O77" s="30">
        <f t="shared" ref="O77" si="38">(F77+M77-N77)</f>
        <v>9.65</v>
      </c>
      <c r="P77" s="22">
        <v>1</v>
      </c>
    </row>
    <row r="79" spans="1:16" ht="15" customHeight="1" x14ac:dyDescent="0.25">
      <c r="A79" s="51" t="s">
        <v>21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1:16" ht="15" customHeight="1" x14ac:dyDescent="0.25">
      <c r="A80" s="51" t="s">
        <v>14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</row>
    <row r="81" spans="1:16" ht="60" x14ac:dyDescent="0.25">
      <c r="A81" s="21" t="s">
        <v>23</v>
      </c>
      <c r="B81" s="21" t="s">
        <v>26</v>
      </c>
      <c r="C81" s="3" t="s">
        <v>0</v>
      </c>
      <c r="D81" s="3" t="s">
        <v>1</v>
      </c>
      <c r="E81" s="3" t="s">
        <v>2</v>
      </c>
      <c r="F81" s="4" t="s">
        <v>3</v>
      </c>
      <c r="G81" s="3" t="s">
        <v>4</v>
      </c>
      <c r="H81" s="3" t="s">
        <v>5</v>
      </c>
      <c r="I81" s="3" t="s">
        <v>6</v>
      </c>
      <c r="J81" s="3" t="s">
        <v>7</v>
      </c>
      <c r="K81" s="3" t="s">
        <v>22</v>
      </c>
      <c r="L81" s="4" t="s">
        <v>8</v>
      </c>
      <c r="M81" s="4" t="s">
        <v>9</v>
      </c>
      <c r="N81" s="3" t="s">
        <v>10</v>
      </c>
      <c r="O81" s="5" t="s">
        <v>11</v>
      </c>
      <c r="P81" s="22" t="s">
        <v>12</v>
      </c>
    </row>
    <row r="82" spans="1:16" x14ac:dyDescent="0.25">
      <c r="A82" s="22">
        <v>1</v>
      </c>
      <c r="B82" s="6" t="s">
        <v>37</v>
      </c>
      <c r="C82" s="6" t="s">
        <v>105</v>
      </c>
      <c r="D82" s="13">
        <v>0.3</v>
      </c>
      <c r="E82" s="22">
        <v>0.5</v>
      </c>
      <c r="F82" s="29">
        <f t="shared" ref="F82:F84" si="39">(D82+E82)</f>
        <v>0.8</v>
      </c>
      <c r="G82" s="22">
        <v>1.6</v>
      </c>
      <c r="H82" s="22">
        <v>3.9</v>
      </c>
      <c r="I82" s="22">
        <v>4</v>
      </c>
      <c r="J82" s="22">
        <v>4</v>
      </c>
      <c r="K82" s="22">
        <v>3.7</v>
      </c>
      <c r="L82" s="29">
        <f>((SUM(H82:K82)-MAX(H82:K82)-MIN(H82:K82)))/2</f>
        <v>3.9500000000000006</v>
      </c>
      <c r="M82" s="29">
        <f t="shared" ref="M82:M84" si="40">(15-(G82+L82))</f>
        <v>9.4499999999999993</v>
      </c>
      <c r="N82" s="22"/>
      <c r="O82" s="30">
        <f t="shared" ref="O82:O84" si="41">(F82+M82-N82)</f>
        <v>10.25</v>
      </c>
      <c r="P82" s="22">
        <v>3</v>
      </c>
    </row>
    <row r="83" spans="1:16" x14ac:dyDescent="0.25">
      <c r="A83" s="22">
        <v>2</v>
      </c>
      <c r="B83" s="6" t="s">
        <v>27</v>
      </c>
      <c r="C83" s="10" t="s">
        <v>106</v>
      </c>
      <c r="D83" s="22">
        <v>0.7</v>
      </c>
      <c r="E83" s="22">
        <v>0.5</v>
      </c>
      <c r="F83" s="29">
        <f t="shared" si="39"/>
        <v>1.2</v>
      </c>
      <c r="G83" s="22">
        <v>1.7</v>
      </c>
      <c r="H83" s="22">
        <v>3.3</v>
      </c>
      <c r="I83" s="22">
        <v>3</v>
      </c>
      <c r="J83" s="22">
        <v>4.5999999999999996</v>
      </c>
      <c r="K83" s="22">
        <v>3.2</v>
      </c>
      <c r="L83" s="29">
        <f t="shared" ref="L83:L84" si="42">((SUM(H83:K83)-MAX(H83:K83)-MIN(H83:K83)))/2</f>
        <v>3.2499999999999991</v>
      </c>
      <c r="M83" s="29">
        <f t="shared" si="40"/>
        <v>10.050000000000001</v>
      </c>
      <c r="N83" s="22"/>
      <c r="O83" s="30">
        <f t="shared" si="41"/>
        <v>11.25</v>
      </c>
      <c r="P83" s="22">
        <v>1</v>
      </c>
    </row>
    <row r="84" spans="1:16" x14ac:dyDescent="0.25">
      <c r="A84" s="22">
        <v>3</v>
      </c>
      <c r="B84" s="17" t="s">
        <v>29</v>
      </c>
      <c r="C84" s="9" t="s">
        <v>107</v>
      </c>
      <c r="D84" s="22">
        <v>0.9</v>
      </c>
      <c r="E84" s="22">
        <v>0.5</v>
      </c>
      <c r="F84" s="29">
        <f t="shared" si="39"/>
        <v>1.4</v>
      </c>
      <c r="G84" s="22">
        <v>1.9</v>
      </c>
      <c r="H84" s="22">
        <v>3.4</v>
      </c>
      <c r="I84" s="22">
        <v>3.6</v>
      </c>
      <c r="J84" s="22">
        <v>3.8</v>
      </c>
      <c r="K84" s="22">
        <v>3.4</v>
      </c>
      <c r="L84" s="29">
        <f t="shared" si="42"/>
        <v>3.5000000000000009</v>
      </c>
      <c r="M84" s="29">
        <f t="shared" si="40"/>
        <v>9.6</v>
      </c>
      <c r="N84" s="22"/>
      <c r="O84" s="30">
        <f t="shared" si="41"/>
        <v>11</v>
      </c>
      <c r="P84" s="22">
        <v>2</v>
      </c>
    </row>
    <row r="86" spans="1:16" ht="15" customHeight="1" x14ac:dyDescent="0.25">
      <c r="A86" s="51" t="s">
        <v>21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1:16" ht="15" customHeight="1" x14ac:dyDescent="0.25">
      <c r="A87" s="51" t="s">
        <v>108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1:16" ht="60" x14ac:dyDescent="0.25">
      <c r="A88" s="21" t="s">
        <v>23</v>
      </c>
      <c r="B88" s="21" t="s">
        <v>26</v>
      </c>
      <c r="C88" s="3" t="s">
        <v>0</v>
      </c>
      <c r="D88" s="3" t="s">
        <v>1</v>
      </c>
      <c r="E88" s="3" t="s">
        <v>2</v>
      </c>
      <c r="F88" s="4" t="s">
        <v>3</v>
      </c>
      <c r="G88" s="3" t="s">
        <v>4</v>
      </c>
      <c r="H88" s="3" t="s">
        <v>5</v>
      </c>
      <c r="I88" s="3" t="s">
        <v>6</v>
      </c>
      <c r="J88" s="3" t="s">
        <v>7</v>
      </c>
      <c r="K88" s="3" t="s">
        <v>22</v>
      </c>
      <c r="L88" s="4" t="s">
        <v>8</v>
      </c>
      <c r="M88" s="4" t="s">
        <v>9</v>
      </c>
      <c r="N88" s="3" t="s">
        <v>10</v>
      </c>
      <c r="O88" s="5" t="s">
        <v>11</v>
      </c>
      <c r="P88" s="22" t="s">
        <v>12</v>
      </c>
    </row>
    <row r="89" spans="1:16" x14ac:dyDescent="0.25">
      <c r="A89" s="22">
        <v>1</v>
      </c>
      <c r="B89" s="6" t="s">
        <v>37</v>
      </c>
      <c r="C89" s="6" t="s">
        <v>105</v>
      </c>
      <c r="D89" s="13">
        <v>0.2</v>
      </c>
      <c r="E89" s="22">
        <v>0</v>
      </c>
      <c r="F89" s="29">
        <f t="shared" ref="F89:F90" si="43">(D89+E89)</f>
        <v>0.2</v>
      </c>
      <c r="G89" s="22">
        <v>2</v>
      </c>
      <c r="H89" s="22">
        <v>6.3</v>
      </c>
      <c r="I89" s="22">
        <v>6.6</v>
      </c>
      <c r="J89" s="22">
        <v>7</v>
      </c>
      <c r="K89" s="22">
        <v>8.9</v>
      </c>
      <c r="L89" s="29">
        <f>((SUM(H89:K89)-MAX(H89:K89)-MIN(H89:K89)))/2</f>
        <v>6.7999999999999989</v>
      </c>
      <c r="M89" s="29">
        <f t="shared" ref="M89:M90" si="44">(15-(G89+L89))</f>
        <v>6.2000000000000011</v>
      </c>
      <c r="N89" s="22"/>
      <c r="O89" s="30">
        <f t="shared" ref="O89:O90" si="45">(F89+M89-N89)</f>
        <v>6.4000000000000012</v>
      </c>
      <c r="P89" s="22">
        <v>2</v>
      </c>
    </row>
    <row r="90" spans="1:16" x14ac:dyDescent="0.25">
      <c r="A90" s="22">
        <v>2</v>
      </c>
      <c r="B90" s="6" t="s">
        <v>27</v>
      </c>
      <c r="C90" s="10" t="s">
        <v>106</v>
      </c>
      <c r="D90" s="22">
        <v>0.7</v>
      </c>
      <c r="E90" s="22">
        <v>0.4</v>
      </c>
      <c r="F90" s="29">
        <f t="shared" si="43"/>
        <v>1.1000000000000001</v>
      </c>
      <c r="G90" s="22">
        <v>2.4</v>
      </c>
      <c r="H90" s="22">
        <v>4.4000000000000004</v>
      </c>
      <c r="I90" s="22">
        <v>4.5999999999999996</v>
      </c>
      <c r="J90" s="22">
        <v>5</v>
      </c>
      <c r="K90" s="22">
        <v>6.2</v>
      </c>
      <c r="L90" s="29">
        <f t="shared" ref="L90" si="46">((SUM(H90:K90)-MAX(H90:K90)-MIN(H90:K90)))/2</f>
        <v>4.8</v>
      </c>
      <c r="M90" s="29">
        <f t="shared" si="44"/>
        <v>7.8000000000000007</v>
      </c>
      <c r="N90" s="22"/>
      <c r="O90" s="30">
        <f t="shared" si="45"/>
        <v>8.9</v>
      </c>
      <c r="P90" s="22">
        <v>1</v>
      </c>
    </row>
    <row r="92" spans="1:16" ht="15" customHeight="1" x14ac:dyDescent="0.25">
      <c r="A92" s="51" t="s">
        <v>21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ht="15" customHeight="1" x14ac:dyDescent="0.25">
      <c r="A93" s="51" t="s">
        <v>18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ht="60" x14ac:dyDescent="0.25">
      <c r="A94" s="21" t="s">
        <v>23</v>
      </c>
      <c r="B94" s="21" t="s">
        <v>26</v>
      </c>
      <c r="C94" s="3" t="s">
        <v>0</v>
      </c>
      <c r="D94" s="3" t="s">
        <v>1</v>
      </c>
      <c r="E94" s="3" t="s">
        <v>2</v>
      </c>
      <c r="F94" s="4" t="s">
        <v>3</v>
      </c>
      <c r="G94" s="3" t="s">
        <v>4</v>
      </c>
      <c r="H94" s="3" t="s">
        <v>5</v>
      </c>
      <c r="I94" s="3" t="s">
        <v>6</v>
      </c>
      <c r="J94" s="3" t="s">
        <v>7</v>
      </c>
      <c r="K94" s="3" t="s">
        <v>22</v>
      </c>
      <c r="L94" s="4" t="s">
        <v>8</v>
      </c>
      <c r="M94" s="4" t="s">
        <v>9</v>
      </c>
      <c r="N94" s="3" t="s">
        <v>10</v>
      </c>
      <c r="O94" s="5" t="s">
        <v>11</v>
      </c>
      <c r="P94" s="22" t="s">
        <v>12</v>
      </c>
    </row>
    <row r="95" spans="1:16" x14ac:dyDescent="0.25">
      <c r="A95" s="22">
        <v>1</v>
      </c>
      <c r="B95" s="8" t="s">
        <v>34</v>
      </c>
      <c r="C95" s="8" t="s">
        <v>109</v>
      </c>
      <c r="D95" s="13">
        <v>0.9</v>
      </c>
      <c r="E95" s="22">
        <v>0.1</v>
      </c>
      <c r="F95" s="29">
        <f t="shared" ref="F95:F99" si="47">(D95+E95)</f>
        <v>1</v>
      </c>
      <c r="G95" s="22">
        <v>2.5</v>
      </c>
      <c r="H95" s="22">
        <v>4.3</v>
      </c>
      <c r="I95" s="22">
        <v>3.6</v>
      </c>
      <c r="J95" s="22">
        <v>3.6</v>
      </c>
      <c r="K95" s="22">
        <v>4</v>
      </c>
      <c r="L95" s="29">
        <f>((SUM(H95:K95)-MAX(H95:K95)-MIN(H95:K95)))/2</f>
        <v>3.8</v>
      </c>
      <c r="M95" s="29">
        <f t="shared" ref="M95:M99" si="48">(15-(G95+L95))</f>
        <v>8.6999999999999993</v>
      </c>
      <c r="N95" s="22"/>
      <c r="O95" s="30">
        <f t="shared" ref="O95:O99" si="49">(F95+M95-N95)</f>
        <v>9.6999999999999993</v>
      </c>
      <c r="P95" s="22">
        <v>4</v>
      </c>
    </row>
    <row r="96" spans="1:16" x14ac:dyDescent="0.25">
      <c r="A96" s="22">
        <v>2</v>
      </c>
      <c r="B96" s="8" t="s">
        <v>27</v>
      </c>
      <c r="C96" s="7" t="s">
        <v>110</v>
      </c>
      <c r="D96" s="22">
        <v>0.8</v>
      </c>
      <c r="E96" s="22">
        <v>0.6</v>
      </c>
      <c r="F96" s="29">
        <f t="shared" si="47"/>
        <v>1.4</v>
      </c>
      <c r="G96" s="22">
        <v>1.5</v>
      </c>
      <c r="H96" s="22">
        <v>2.5</v>
      </c>
      <c r="I96" s="22">
        <v>2.9</v>
      </c>
      <c r="J96" s="22">
        <v>2.7</v>
      </c>
      <c r="K96" s="22">
        <v>2.8</v>
      </c>
      <c r="L96" s="29">
        <f t="shared" ref="L96:L99" si="50">((SUM(H96:K96)-MAX(H96:K96)-MIN(H96:K96)))/2</f>
        <v>2.7500000000000009</v>
      </c>
      <c r="M96" s="29">
        <f t="shared" si="48"/>
        <v>10.75</v>
      </c>
      <c r="N96" s="22"/>
      <c r="O96" s="30">
        <f t="shared" si="49"/>
        <v>12.15</v>
      </c>
      <c r="P96" s="22">
        <v>1</v>
      </c>
    </row>
    <row r="97" spans="1:16" x14ac:dyDescent="0.25">
      <c r="A97" s="22">
        <v>3</v>
      </c>
      <c r="B97" s="18" t="s">
        <v>88</v>
      </c>
      <c r="C97" s="8" t="s">
        <v>111</v>
      </c>
      <c r="D97" s="22">
        <v>0.2</v>
      </c>
      <c r="E97" s="22">
        <v>0.2</v>
      </c>
      <c r="F97" s="29">
        <f t="shared" si="47"/>
        <v>0.4</v>
      </c>
      <c r="G97" s="22">
        <v>2.2000000000000002</v>
      </c>
      <c r="H97" s="22">
        <v>3.9</v>
      </c>
      <c r="I97" s="22">
        <v>3.8</v>
      </c>
      <c r="J97" s="22">
        <v>5.8</v>
      </c>
      <c r="K97" s="22">
        <v>3.2</v>
      </c>
      <c r="L97" s="29">
        <f t="shared" si="50"/>
        <v>3.8499999999999992</v>
      </c>
      <c r="M97" s="29">
        <f t="shared" si="48"/>
        <v>8.9500000000000011</v>
      </c>
      <c r="N97" s="22"/>
      <c r="O97" s="30">
        <f t="shared" si="49"/>
        <v>9.3500000000000014</v>
      </c>
      <c r="P97" s="22">
        <v>5</v>
      </c>
    </row>
    <row r="98" spans="1:16" x14ac:dyDescent="0.25">
      <c r="A98" s="22">
        <v>4</v>
      </c>
      <c r="B98" s="8" t="s">
        <v>34</v>
      </c>
      <c r="C98" s="8" t="s">
        <v>112</v>
      </c>
      <c r="D98" s="22">
        <v>0.7</v>
      </c>
      <c r="E98" s="22">
        <v>0.3</v>
      </c>
      <c r="F98" s="29">
        <f t="shared" si="47"/>
        <v>1</v>
      </c>
      <c r="G98" s="22">
        <v>2.2999999999999998</v>
      </c>
      <c r="H98" s="22">
        <v>3</v>
      </c>
      <c r="I98" s="22">
        <v>3.6</v>
      </c>
      <c r="J98" s="22">
        <v>3.1</v>
      </c>
      <c r="K98" s="22">
        <v>3.5</v>
      </c>
      <c r="L98" s="29">
        <f t="shared" si="50"/>
        <v>3.3</v>
      </c>
      <c r="M98" s="29">
        <f t="shared" si="48"/>
        <v>9.4</v>
      </c>
      <c r="N98" s="22"/>
      <c r="O98" s="30">
        <f t="shared" si="49"/>
        <v>10.4</v>
      </c>
      <c r="P98" s="22">
        <v>3</v>
      </c>
    </row>
    <row r="99" spans="1:16" x14ac:dyDescent="0.25">
      <c r="A99" s="22">
        <v>5</v>
      </c>
      <c r="B99" s="8" t="s">
        <v>27</v>
      </c>
      <c r="C99" s="7" t="s">
        <v>113</v>
      </c>
      <c r="D99" s="22">
        <v>1.1000000000000001</v>
      </c>
      <c r="E99" s="22">
        <v>0.5</v>
      </c>
      <c r="F99" s="29">
        <f t="shared" si="47"/>
        <v>1.6</v>
      </c>
      <c r="G99" s="22">
        <v>1.6</v>
      </c>
      <c r="H99" s="22">
        <v>3.1</v>
      </c>
      <c r="I99" s="22">
        <v>2.8</v>
      </c>
      <c r="J99" s="22">
        <v>4.8</v>
      </c>
      <c r="K99" s="22">
        <v>3.7</v>
      </c>
      <c r="L99" s="29">
        <f t="shared" si="50"/>
        <v>3.399999999999999</v>
      </c>
      <c r="M99" s="29">
        <f t="shared" si="48"/>
        <v>10</v>
      </c>
      <c r="N99" s="22"/>
      <c r="O99" s="30">
        <f t="shared" si="49"/>
        <v>11.6</v>
      </c>
      <c r="P99" s="22">
        <v>2</v>
      </c>
    </row>
    <row r="101" spans="1:16" ht="15" customHeight="1" x14ac:dyDescent="0.25">
      <c r="A101" s="51" t="s">
        <v>21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</row>
    <row r="102" spans="1:16" ht="15" customHeight="1" x14ac:dyDescent="0.25">
      <c r="A102" s="51" t="s">
        <v>114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</row>
    <row r="103" spans="1:16" ht="60" x14ac:dyDescent="0.25">
      <c r="A103" s="21" t="s">
        <v>23</v>
      </c>
      <c r="B103" s="21" t="s">
        <v>26</v>
      </c>
      <c r="C103" s="3" t="s">
        <v>0</v>
      </c>
      <c r="D103" s="3" t="s">
        <v>1</v>
      </c>
      <c r="E103" s="3" t="s">
        <v>2</v>
      </c>
      <c r="F103" s="4" t="s">
        <v>3</v>
      </c>
      <c r="G103" s="3" t="s">
        <v>4</v>
      </c>
      <c r="H103" s="3" t="s">
        <v>5</v>
      </c>
      <c r="I103" s="3" t="s">
        <v>6</v>
      </c>
      <c r="J103" s="3" t="s">
        <v>7</v>
      </c>
      <c r="K103" s="3" t="s">
        <v>22</v>
      </c>
      <c r="L103" s="4" t="s">
        <v>8</v>
      </c>
      <c r="M103" s="4" t="s">
        <v>9</v>
      </c>
      <c r="N103" s="3" t="s">
        <v>10</v>
      </c>
      <c r="O103" s="5" t="s">
        <v>11</v>
      </c>
      <c r="P103" s="22" t="s">
        <v>12</v>
      </c>
    </row>
    <row r="104" spans="1:16" x14ac:dyDescent="0.25">
      <c r="A104" s="22">
        <v>1</v>
      </c>
      <c r="B104" s="8" t="s">
        <v>34</v>
      </c>
      <c r="C104" s="8" t="s">
        <v>109</v>
      </c>
      <c r="D104" s="13">
        <v>0.5</v>
      </c>
      <c r="E104" s="22">
        <v>0</v>
      </c>
      <c r="F104" s="29">
        <f t="shared" ref="F104:F108" si="51">(D104+E104)</f>
        <v>0.5</v>
      </c>
      <c r="G104" s="22">
        <v>2.8</v>
      </c>
      <c r="H104" s="22">
        <v>5.2</v>
      </c>
      <c r="I104" s="22">
        <v>4.5999999999999996</v>
      </c>
      <c r="J104" s="22">
        <v>4.2</v>
      </c>
      <c r="K104" s="22">
        <v>6.7</v>
      </c>
      <c r="L104" s="29">
        <f>((SUM(H104:K104)-MAX(H104:K104)-MIN(H104:K104)))/2</f>
        <v>4.9000000000000004</v>
      </c>
      <c r="M104" s="29">
        <f t="shared" ref="M104:M108" si="52">(15-(G104+L104))</f>
        <v>7.3</v>
      </c>
      <c r="N104" s="22"/>
      <c r="O104" s="30">
        <f t="shared" ref="O104:O108" si="53">(F104+M104-N104)</f>
        <v>7.8</v>
      </c>
      <c r="P104" s="22">
        <v>5</v>
      </c>
    </row>
    <row r="105" spans="1:16" x14ac:dyDescent="0.25">
      <c r="A105" s="22">
        <v>2</v>
      </c>
      <c r="B105" s="8" t="s">
        <v>27</v>
      </c>
      <c r="C105" s="7" t="s">
        <v>110</v>
      </c>
      <c r="D105" s="22">
        <v>0.8</v>
      </c>
      <c r="E105" s="22">
        <v>0.4</v>
      </c>
      <c r="F105" s="29">
        <f t="shared" si="51"/>
        <v>1.2000000000000002</v>
      </c>
      <c r="G105" s="22">
        <v>1.6</v>
      </c>
      <c r="H105" s="22">
        <v>3.8</v>
      </c>
      <c r="I105" s="22">
        <v>4.5999999999999996</v>
      </c>
      <c r="J105" s="22">
        <v>4</v>
      </c>
      <c r="K105" s="22">
        <v>6</v>
      </c>
      <c r="L105" s="29">
        <f t="shared" ref="L105:L108" si="54">((SUM(H105:K105)-MAX(H105:K105)-MIN(H105:K105)))/2</f>
        <v>4.2999999999999989</v>
      </c>
      <c r="M105" s="29">
        <f t="shared" si="52"/>
        <v>9.1000000000000014</v>
      </c>
      <c r="N105" s="22"/>
      <c r="O105" s="30">
        <f t="shared" si="53"/>
        <v>10.3</v>
      </c>
      <c r="P105" s="22">
        <v>1</v>
      </c>
    </row>
    <row r="106" spans="1:16" x14ac:dyDescent="0.25">
      <c r="A106" s="22">
        <v>3</v>
      </c>
      <c r="B106" s="18" t="s">
        <v>88</v>
      </c>
      <c r="C106" s="8" t="s">
        <v>111</v>
      </c>
      <c r="D106" s="22">
        <v>0.6</v>
      </c>
      <c r="E106" s="22">
        <v>0.1</v>
      </c>
      <c r="F106" s="29">
        <f t="shared" si="51"/>
        <v>0.7</v>
      </c>
      <c r="G106" s="22">
        <v>2.6</v>
      </c>
      <c r="H106" s="22">
        <v>5.2</v>
      </c>
      <c r="I106" s="22">
        <v>5</v>
      </c>
      <c r="J106" s="22">
        <v>5.4</v>
      </c>
      <c r="K106" s="22">
        <v>6.2</v>
      </c>
      <c r="L106" s="29">
        <f t="shared" si="54"/>
        <v>5.3000000000000007</v>
      </c>
      <c r="M106" s="29">
        <f t="shared" si="52"/>
        <v>7.1</v>
      </c>
      <c r="N106" s="22"/>
      <c r="O106" s="30">
        <f t="shared" si="53"/>
        <v>7.8</v>
      </c>
      <c r="P106" s="22">
        <v>5</v>
      </c>
    </row>
    <row r="107" spans="1:16" x14ac:dyDescent="0.25">
      <c r="A107" s="22">
        <v>4</v>
      </c>
      <c r="B107" s="8" t="s">
        <v>34</v>
      </c>
      <c r="C107" s="8" t="s">
        <v>112</v>
      </c>
      <c r="D107" s="22">
        <v>0.3</v>
      </c>
      <c r="E107" s="22">
        <v>0.1</v>
      </c>
      <c r="F107" s="29">
        <f t="shared" si="51"/>
        <v>0.4</v>
      </c>
      <c r="G107" s="22">
        <v>2.1</v>
      </c>
      <c r="H107" s="22">
        <v>3.7</v>
      </c>
      <c r="I107" s="22">
        <v>5</v>
      </c>
      <c r="J107" s="22">
        <v>4.4000000000000004</v>
      </c>
      <c r="K107" s="22">
        <v>6.2</v>
      </c>
      <c r="L107" s="29">
        <f t="shared" si="54"/>
        <v>4.7000000000000011</v>
      </c>
      <c r="M107" s="29">
        <f t="shared" si="52"/>
        <v>8.1999999999999993</v>
      </c>
      <c r="N107" s="22"/>
      <c r="O107" s="30">
        <f t="shared" si="53"/>
        <v>8.6</v>
      </c>
      <c r="P107" s="22">
        <v>3</v>
      </c>
    </row>
    <row r="108" spans="1:16" x14ac:dyDescent="0.25">
      <c r="A108" s="22">
        <v>5</v>
      </c>
      <c r="B108" s="8" t="s">
        <v>27</v>
      </c>
      <c r="C108" s="7" t="s">
        <v>113</v>
      </c>
      <c r="D108" s="22">
        <v>1</v>
      </c>
      <c r="E108" s="22">
        <v>0.6</v>
      </c>
      <c r="F108" s="29">
        <f t="shared" si="51"/>
        <v>1.6</v>
      </c>
      <c r="G108" s="22">
        <v>1.7</v>
      </c>
      <c r="H108" s="22">
        <v>3</v>
      </c>
      <c r="I108" s="22">
        <v>4.5999999999999996</v>
      </c>
      <c r="J108" s="22">
        <v>4.9000000000000004</v>
      </c>
      <c r="K108" s="22">
        <v>4.8</v>
      </c>
      <c r="L108" s="29">
        <f t="shared" si="54"/>
        <v>4.7</v>
      </c>
      <c r="M108" s="29">
        <f t="shared" si="52"/>
        <v>8.6</v>
      </c>
      <c r="N108" s="22"/>
      <c r="O108" s="30">
        <f t="shared" si="53"/>
        <v>10.199999999999999</v>
      </c>
      <c r="P108" s="22">
        <v>2</v>
      </c>
    </row>
    <row r="110" spans="1:16" ht="15" customHeight="1" x14ac:dyDescent="0.25">
      <c r="A110" s="51" t="s">
        <v>21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</row>
    <row r="111" spans="1:16" ht="15" customHeight="1" x14ac:dyDescent="0.25">
      <c r="A111" s="51" t="s">
        <v>68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16" ht="60" x14ac:dyDescent="0.25">
      <c r="A112" s="21" t="s">
        <v>23</v>
      </c>
      <c r="B112" s="21" t="s">
        <v>26</v>
      </c>
      <c r="C112" s="3" t="s">
        <v>0</v>
      </c>
      <c r="D112" s="3" t="s">
        <v>1</v>
      </c>
      <c r="E112" s="3" t="s">
        <v>2</v>
      </c>
      <c r="F112" s="4" t="s">
        <v>3</v>
      </c>
      <c r="G112" s="3" t="s">
        <v>4</v>
      </c>
      <c r="H112" s="3" t="s">
        <v>5</v>
      </c>
      <c r="I112" s="3" t="s">
        <v>6</v>
      </c>
      <c r="J112" s="3" t="s">
        <v>7</v>
      </c>
      <c r="K112" s="3" t="s">
        <v>22</v>
      </c>
      <c r="L112" s="4" t="s">
        <v>8</v>
      </c>
      <c r="M112" s="4" t="s">
        <v>9</v>
      </c>
      <c r="N112" s="3" t="s">
        <v>10</v>
      </c>
      <c r="O112" s="5" t="s">
        <v>11</v>
      </c>
      <c r="P112" s="22" t="s">
        <v>12</v>
      </c>
    </row>
    <row r="113" spans="1:16" s="41" customFormat="1" x14ac:dyDescent="0.25">
      <c r="A113" s="37">
        <v>1</v>
      </c>
      <c r="B113" s="19" t="s">
        <v>27</v>
      </c>
      <c r="C113" s="38" t="s">
        <v>115</v>
      </c>
      <c r="D113" s="39">
        <v>1.1000000000000001</v>
      </c>
      <c r="E113" s="37">
        <v>0.4</v>
      </c>
      <c r="F113" s="40">
        <f t="shared" ref="F113:F122" si="55">(D113+E113)</f>
        <v>1.5</v>
      </c>
      <c r="G113" s="37">
        <v>1.9</v>
      </c>
      <c r="H113" s="37">
        <v>2.5</v>
      </c>
      <c r="I113" s="37">
        <v>2.8</v>
      </c>
      <c r="J113" s="37">
        <v>2.9</v>
      </c>
      <c r="K113" s="37">
        <v>2</v>
      </c>
      <c r="L113" s="40">
        <f>((SUM(H113:K113)-MAX(H113:K113)-MIN(H113:K113)))/2</f>
        <v>2.6499999999999995</v>
      </c>
      <c r="M113" s="40">
        <f t="shared" ref="M113:M122" si="56">(15-(G113+L113))</f>
        <v>10.450000000000001</v>
      </c>
      <c r="N113" s="37"/>
      <c r="O113" s="44">
        <f>(F113+M113-N113)</f>
        <v>11.950000000000001</v>
      </c>
      <c r="P113" s="37">
        <v>4</v>
      </c>
    </row>
    <row r="114" spans="1:16" s="41" customFormat="1" x14ac:dyDescent="0.25">
      <c r="A114" s="37">
        <v>2</v>
      </c>
      <c r="B114" s="19" t="s">
        <v>29</v>
      </c>
      <c r="C114" s="19" t="s">
        <v>116</v>
      </c>
      <c r="D114" s="37">
        <v>1.1000000000000001</v>
      </c>
      <c r="E114" s="37">
        <v>0.3</v>
      </c>
      <c r="F114" s="40">
        <f t="shared" si="55"/>
        <v>1.4000000000000001</v>
      </c>
      <c r="G114" s="37">
        <v>2.4</v>
      </c>
      <c r="H114" s="37">
        <v>2.9</v>
      </c>
      <c r="I114" s="37">
        <v>3</v>
      </c>
      <c r="J114" s="37">
        <v>2.8</v>
      </c>
      <c r="K114" s="37">
        <v>2.4</v>
      </c>
      <c r="L114" s="40">
        <f t="shared" ref="L114:L122" si="57">((SUM(H114:K114)-MAX(H114:K114)-MIN(H114:K114)))/2</f>
        <v>2.8499999999999996</v>
      </c>
      <c r="M114" s="40">
        <f t="shared" si="56"/>
        <v>9.75</v>
      </c>
      <c r="N114" s="37"/>
      <c r="O114" s="44">
        <f t="shared" ref="O114:O122" si="58">(F114+M114-N114)</f>
        <v>11.15</v>
      </c>
      <c r="P114" s="37">
        <v>8</v>
      </c>
    </row>
    <row r="115" spans="1:16" s="41" customFormat="1" x14ac:dyDescent="0.25">
      <c r="A115" s="37">
        <v>3</v>
      </c>
      <c r="B115" s="19" t="s">
        <v>88</v>
      </c>
      <c r="C115" s="42" t="s">
        <v>117</v>
      </c>
      <c r="D115" s="37">
        <v>0.7</v>
      </c>
      <c r="E115" s="37">
        <v>0.4</v>
      </c>
      <c r="F115" s="40">
        <f t="shared" si="55"/>
        <v>1.1000000000000001</v>
      </c>
      <c r="G115" s="37">
        <v>1.3</v>
      </c>
      <c r="H115" s="37">
        <v>3.4</v>
      </c>
      <c r="I115" s="37">
        <v>2.8</v>
      </c>
      <c r="J115" s="37">
        <v>4</v>
      </c>
      <c r="K115" s="37">
        <v>2.2999999999999998</v>
      </c>
      <c r="L115" s="40">
        <f t="shared" si="57"/>
        <v>3.1</v>
      </c>
      <c r="M115" s="40">
        <f t="shared" si="56"/>
        <v>10.6</v>
      </c>
      <c r="N115" s="37"/>
      <c r="O115" s="44">
        <f t="shared" si="58"/>
        <v>11.7</v>
      </c>
      <c r="P115" s="37">
        <v>6</v>
      </c>
    </row>
    <row r="116" spans="1:16" s="41" customFormat="1" x14ac:dyDescent="0.25">
      <c r="A116" s="37">
        <v>4</v>
      </c>
      <c r="B116" s="19" t="s">
        <v>118</v>
      </c>
      <c r="C116" s="19" t="s">
        <v>119</v>
      </c>
      <c r="D116" s="37">
        <v>0.7</v>
      </c>
      <c r="E116" s="37">
        <v>0.3</v>
      </c>
      <c r="F116" s="40">
        <f t="shared" si="55"/>
        <v>1</v>
      </c>
      <c r="G116" s="37">
        <v>2.4</v>
      </c>
      <c r="H116" s="37">
        <v>3.3</v>
      </c>
      <c r="I116" s="37">
        <v>2.8</v>
      </c>
      <c r="J116" s="37">
        <v>2.9</v>
      </c>
      <c r="K116" s="37">
        <v>2.6</v>
      </c>
      <c r="L116" s="40">
        <f t="shared" si="57"/>
        <v>2.8500000000000005</v>
      </c>
      <c r="M116" s="40">
        <f t="shared" si="56"/>
        <v>9.75</v>
      </c>
      <c r="N116" s="37"/>
      <c r="O116" s="44">
        <f t="shared" si="58"/>
        <v>10.75</v>
      </c>
      <c r="P116" s="37">
        <v>9</v>
      </c>
    </row>
    <row r="117" spans="1:16" s="41" customFormat="1" x14ac:dyDescent="0.25">
      <c r="A117" s="37">
        <v>5</v>
      </c>
      <c r="B117" s="19" t="s">
        <v>27</v>
      </c>
      <c r="C117" s="43" t="s">
        <v>120</v>
      </c>
      <c r="D117" s="37">
        <v>1.2</v>
      </c>
      <c r="E117" s="37">
        <v>0.4</v>
      </c>
      <c r="F117" s="40">
        <f t="shared" si="55"/>
        <v>1.6</v>
      </c>
      <c r="G117" s="37">
        <v>2.1</v>
      </c>
      <c r="H117" s="37">
        <v>3</v>
      </c>
      <c r="I117" s="37">
        <v>2.6</v>
      </c>
      <c r="J117" s="37">
        <v>3</v>
      </c>
      <c r="K117" s="37">
        <v>2.8</v>
      </c>
      <c r="L117" s="40">
        <f t="shared" si="57"/>
        <v>2.8999999999999995</v>
      </c>
      <c r="M117" s="40">
        <f t="shared" si="56"/>
        <v>10</v>
      </c>
      <c r="N117" s="37"/>
      <c r="O117" s="44">
        <f t="shared" si="58"/>
        <v>11.6</v>
      </c>
      <c r="P117" s="37">
        <v>7</v>
      </c>
    </row>
    <row r="118" spans="1:16" s="41" customFormat="1" x14ac:dyDescent="0.25">
      <c r="A118" s="37">
        <v>6</v>
      </c>
      <c r="B118" s="19" t="s">
        <v>97</v>
      </c>
      <c r="C118" s="19" t="s">
        <v>121</v>
      </c>
      <c r="D118" s="37">
        <v>0.9</v>
      </c>
      <c r="E118" s="37">
        <v>0.4</v>
      </c>
      <c r="F118" s="40">
        <f t="shared" si="55"/>
        <v>1.3</v>
      </c>
      <c r="G118" s="37">
        <v>1.3</v>
      </c>
      <c r="H118" s="37">
        <v>2.8</v>
      </c>
      <c r="I118" s="37">
        <v>2.5</v>
      </c>
      <c r="J118" s="37">
        <v>2.5</v>
      </c>
      <c r="K118" s="37">
        <v>2.2999999999999998</v>
      </c>
      <c r="L118" s="40">
        <f t="shared" si="57"/>
        <v>2.5</v>
      </c>
      <c r="M118" s="40">
        <f t="shared" si="56"/>
        <v>11.2</v>
      </c>
      <c r="N118" s="37"/>
      <c r="O118" s="44">
        <f t="shared" si="58"/>
        <v>12.5</v>
      </c>
      <c r="P118" s="37">
        <v>2</v>
      </c>
    </row>
    <row r="119" spans="1:16" s="41" customFormat="1" x14ac:dyDescent="0.25">
      <c r="A119" s="37">
        <v>7</v>
      </c>
      <c r="B119" s="19" t="s">
        <v>29</v>
      </c>
      <c r="C119" s="19" t="s">
        <v>122</v>
      </c>
      <c r="D119" s="37">
        <v>1.8</v>
      </c>
      <c r="E119" s="37">
        <v>0.4</v>
      </c>
      <c r="F119" s="40">
        <f t="shared" si="55"/>
        <v>2.2000000000000002</v>
      </c>
      <c r="G119" s="37">
        <v>1.3</v>
      </c>
      <c r="H119" s="37">
        <v>2.2000000000000002</v>
      </c>
      <c r="I119" s="37">
        <v>2.5</v>
      </c>
      <c r="J119" s="37">
        <v>2</v>
      </c>
      <c r="K119" s="37">
        <v>2</v>
      </c>
      <c r="L119" s="40">
        <f t="shared" si="57"/>
        <v>2.0999999999999996</v>
      </c>
      <c r="M119" s="40">
        <f t="shared" si="56"/>
        <v>11.600000000000001</v>
      </c>
      <c r="N119" s="37"/>
      <c r="O119" s="44">
        <f t="shared" si="58"/>
        <v>13.8</v>
      </c>
      <c r="P119" s="37">
        <v>1</v>
      </c>
    </row>
    <row r="120" spans="1:16" s="41" customFormat="1" x14ac:dyDescent="0.25">
      <c r="A120" s="37">
        <v>8</v>
      </c>
      <c r="B120" s="19" t="s">
        <v>88</v>
      </c>
      <c r="C120" s="42" t="s">
        <v>123</v>
      </c>
      <c r="D120" s="37">
        <v>0.9</v>
      </c>
      <c r="E120" s="37">
        <v>0.4</v>
      </c>
      <c r="F120" s="40">
        <f t="shared" si="55"/>
        <v>1.3</v>
      </c>
      <c r="G120" s="37">
        <v>1.4</v>
      </c>
      <c r="H120" s="37">
        <v>3.4</v>
      </c>
      <c r="I120" s="37">
        <v>2.8</v>
      </c>
      <c r="J120" s="37">
        <v>4.8</v>
      </c>
      <c r="K120" s="37">
        <v>2.8</v>
      </c>
      <c r="L120" s="40">
        <f t="shared" si="57"/>
        <v>3.1</v>
      </c>
      <c r="M120" s="40">
        <f t="shared" si="56"/>
        <v>10.5</v>
      </c>
      <c r="N120" s="37"/>
      <c r="O120" s="44">
        <f t="shared" si="58"/>
        <v>11.8</v>
      </c>
      <c r="P120" s="37">
        <v>5</v>
      </c>
    </row>
    <row r="121" spans="1:16" s="41" customFormat="1" x14ac:dyDescent="0.25">
      <c r="A121" s="37">
        <v>9</v>
      </c>
      <c r="B121" s="19" t="s">
        <v>118</v>
      </c>
      <c r="C121" s="19" t="s">
        <v>124</v>
      </c>
      <c r="D121" s="37">
        <v>1.1000000000000001</v>
      </c>
      <c r="E121" s="37">
        <v>0.4</v>
      </c>
      <c r="F121" s="40">
        <f t="shared" si="55"/>
        <v>1.5</v>
      </c>
      <c r="G121" s="37">
        <v>1.8</v>
      </c>
      <c r="H121" s="37">
        <v>2.4</v>
      </c>
      <c r="I121" s="37">
        <v>2.5</v>
      </c>
      <c r="J121" s="37">
        <v>3.1</v>
      </c>
      <c r="K121" s="37">
        <v>2.9</v>
      </c>
      <c r="L121" s="40">
        <f t="shared" si="57"/>
        <v>2.7</v>
      </c>
      <c r="M121" s="40">
        <f t="shared" si="56"/>
        <v>10.5</v>
      </c>
      <c r="N121" s="37"/>
      <c r="O121" s="44">
        <f t="shared" si="58"/>
        <v>12</v>
      </c>
      <c r="P121" s="37">
        <v>3</v>
      </c>
    </row>
    <row r="122" spans="1:16" s="41" customFormat="1" x14ac:dyDescent="0.25">
      <c r="A122" s="37">
        <v>10</v>
      </c>
      <c r="B122" s="19" t="s">
        <v>34</v>
      </c>
      <c r="C122" s="42" t="s">
        <v>125</v>
      </c>
      <c r="D122" s="37">
        <v>0.6</v>
      </c>
      <c r="E122" s="37">
        <v>0.4</v>
      </c>
      <c r="F122" s="40">
        <f t="shared" si="55"/>
        <v>1</v>
      </c>
      <c r="G122" s="37">
        <v>2.4</v>
      </c>
      <c r="H122" s="37">
        <v>3.1</v>
      </c>
      <c r="I122" s="37">
        <v>2.9</v>
      </c>
      <c r="J122" s="37">
        <v>2.2999999999999998</v>
      </c>
      <c r="K122" s="37">
        <v>3.1</v>
      </c>
      <c r="L122" s="40">
        <f t="shared" si="57"/>
        <v>3.0000000000000004</v>
      </c>
      <c r="M122" s="40">
        <f t="shared" si="56"/>
        <v>9.6</v>
      </c>
      <c r="N122" s="37"/>
      <c r="O122" s="44">
        <f t="shared" si="58"/>
        <v>10.6</v>
      </c>
      <c r="P122" s="37">
        <v>10</v>
      </c>
    </row>
    <row r="124" spans="1:16" ht="15" customHeight="1" x14ac:dyDescent="0.25">
      <c r="A124" s="51" t="s">
        <v>21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</row>
    <row r="125" spans="1:16" ht="15" customHeight="1" x14ac:dyDescent="0.25">
      <c r="A125" s="53" t="s">
        <v>126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5"/>
    </row>
    <row r="126" spans="1:16" ht="60" x14ac:dyDescent="0.25">
      <c r="A126" s="21" t="s">
        <v>23</v>
      </c>
      <c r="B126" s="21" t="s">
        <v>26</v>
      </c>
      <c r="C126" s="3" t="s">
        <v>0</v>
      </c>
      <c r="D126" s="3" t="s">
        <v>1</v>
      </c>
      <c r="E126" s="3" t="s">
        <v>2</v>
      </c>
      <c r="F126" s="4" t="s">
        <v>3</v>
      </c>
      <c r="G126" s="3" t="s">
        <v>4</v>
      </c>
      <c r="H126" s="3" t="s">
        <v>5</v>
      </c>
      <c r="I126" s="3" t="s">
        <v>6</v>
      </c>
      <c r="J126" s="3" t="s">
        <v>7</v>
      </c>
      <c r="K126" s="3" t="s">
        <v>22</v>
      </c>
      <c r="L126" s="4" t="s">
        <v>8</v>
      </c>
      <c r="M126" s="4" t="s">
        <v>9</v>
      </c>
      <c r="N126" s="3" t="s">
        <v>10</v>
      </c>
      <c r="O126" s="5" t="s">
        <v>11</v>
      </c>
      <c r="P126" s="22" t="s">
        <v>12</v>
      </c>
    </row>
    <row r="127" spans="1:16" s="41" customFormat="1" x14ac:dyDescent="0.25">
      <c r="A127" s="37">
        <v>1</v>
      </c>
      <c r="B127" s="19" t="s">
        <v>27</v>
      </c>
      <c r="C127" s="38" t="s">
        <v>115</v>
      </c>
      <c r="D127" s="39">
        <v>0.6</v>
      </c>
      <c r="E127" s="37">
        <v>0.4</v>
      </c>
      <c r="F127" s="40">
        <f t="shared" ref="F127:F136" si="59">(D127+E127)</f>
        <v>1</v>
      </c>
      <c r="G127" s="37">
        <v>2.2000000000000002</v>
      </c>
      <c r="H127" s="37">
        <v>3.9</v>
      </c>
      <c r="I127" s="37">
        <v>3.5</v>
      </c>
      <c r="J127" s="37">
        <v>3.9</v>
      </c>
      <c r="K127" s="37">
        <v>4.3</v>
      </c>
      <c r="L127" s="40">
        <f>((SUM(H127:K127)-MAX(H127:K127)-MIN(H127:K127)))/2</f>
        <v>3.9000000000000004</v>
      </c>
      <c r="M127" s="40">
        <f t="shared" ref="M127:M136" si="60">(15-(G127+L127))</f>
        <v>8.8999999999999986</v>
      </c>
      <c r="N127" s="37"/>
      <c r="O127" s="44">
        <f t="shared" ref="O127:O136" si="61">(F127+M127-N127)</f>
        <v>9.8999999999999986</v>
      </c>
      <c r="P127" s="37">
        <v>8</v>
      </c>
    </row>
    <row r="128" spans="1:16" s="41" customFormat="1" x14ac:dyDescent="0.25">
      <c r="A128" s="37">
        <v>2</v>
      </c>
      <c r="B128" s="19" t="s">
        <v>29</v>
      </c>
      <c r="C128" s="19" t="s">
        <v>116</v>
      </c>
      <c r="D128" s="37">
        <v>0.8</v>
      </c>
      <c r="E128" s="37">
        <v>0.4</v>
      </c>
      <c r="F128" s="40">
        <f t="shared" si="59"/>
        <v>1.2000000000000002</v>
      </c>
      <c r="G128" s="37">
        <v>2.7</v>
      </c>
      <c r="H128" s="37">
        <v>4.0999999999999996</v>
      </c>
      <c r="I128" s="37">
        <v>5</v>
      </c>
      <c r="J128" s="37">
        <v>4.3</v>
      </c>
      <c r="K128" s="37">
        <v>4.4000000000000004</v>
      </c>
      <c r="L128" s="40">
        <f t="shared" ref="L128:L136" si="62">((SUM(H128:K128)-MAX(H128:K128)-MIN(H128:K128)))/2</f>
        <v>4.3499999999999988</v>
      </c>
      <c r="M128" s="40">
        <f t="shared" si="60"/>
        <v>7.9500000000000011</v>
      </c>
      <c r="N128" s="37"/>
      <c r="O128" s="44">
        <f t="shared" si="61"/>
        <v>9.1500000000000021</v>
      </c>
      <c r="P128" s="37">
        <v>10</v>
      </c>
    </row>
    <row r="129" spans="1:16" s="41" customFormat="1" x14ac:dyDescent="0.25">
      <c r="A129" s="37">
        <v>3</v>
      </c>
      <c r="B129" s="19" t="s">
        <v>88</v>
      </c>
      <c r="C129" s="42" t="s">
        <v>117</v>
      </c>
      <c r="D129" s="37">
        <v>0.7</v>
      </c>
      <c r="E129" s="37">
        <v>0.3</v>
      </c>
      <c r="F129" s="40">
        <f t="shared" si="59"/>
        <v>1</v>
      </c>
      <c r="G129" s="37">
        <v>1.6</v>
      </c>
      <c r="H129" s="37">
        <v>3.8</v>
      </c>
      <c r="I129" s="37">
        <v>3.6</v>
      </c>
      <c r="J129" s="37">
        <v>3.8</v>
      </c>
      <c r="K129" s="37">
        <v>3.7</v>
      </c>
      <c r="L129" s="40">
        <f t="shared" si="62"/>
        <v>3.7499999999999991</v>
      </c>
      <c r="M129" s="40">
        <f t="shared" si="60"/>
        <v>9.65</v>
      </c>
      <c r="N129" s="37"/>
      <c r="O129" s="44">
        <f t="shared" si="61"/>
        <v>10.65</v>
      </c>
      <c r="P129" s="37">
        <v>6</v>
      </c>
    </row>
    <row r="130" spans="1:16" s="41" customFormat="1" x14ac:dyDescent="0.25">
      <c r="A130" s="37">
        <v>4</v>
      </c>
      <c r="B130" s="19" t="s">
        <v>118</v>
      </c>
      <c r="C130" s="19" t="s">
        <v>119</v>
      </c>
      <c r="D130" s="37">
        <v>0.7</v>
      </c>
      <c r="E130" s="37">
        <v>0.6</v>
      </c>
      <c r="F130" s="40">
        <f t="shared" si="59"/>
        <v>1.2999999999999998</v>
      </c>
      <c r="G130" s="37">
        <v>2.5</v>
      </c>
      <c r="H130" s="37">
        <v>2.9</v>
      </c>
      <c r="I130" s="37">
        <v>3</v>
      </c>
      <c r="J130" s="37">
        <v>2.7</v>
      </c>
      <c r="K130" s="37">
        <v>2.5</v>
      </c>
      <c r="L130" s="40">
        <f t="shared" si="62"/>
        <v>2.8000000000000007</v>
      </c>
      <c r="M130" s="40">
        <f t="shared" si="60"/>
        <v>9.6999999999999993</v>
      </c>
      <c r="N130" s="37"/>
      <c r="O130" s="44">
        <f t="shared" si="61"/>
        <v>11</v>
      </c>
      <c r="P130" s="37">
        <v>3</v>
      </c>
    </row>
    <row r="131" spans="1:16" s="41" customFormat="1" x14ac:dyDescent="0.25">
      <c r="A131" s="37">
        <v>6</v>
      </c>
      <c r="B131" s="19" t="s">
        <v>27</v>
      </c>
      <c r="C131" s="43" t="s">
        <v>120</v>
      </c>
      <c r="D131" s="37">
        <v>1</v>
      </c>
      <c r="E131" s="37">
        <v>0.2</v>
      </c>
      <c r="F131" s="40">
        <f t="shared" si="59"/>
        <v>1.2</v>
      </c>
      <c r="G131" s="37">
        <v>1.8</v>
      </c>
      <c r="H131" s="37">
        <v>3</v>
      </c>
      <c r="I131" s="37">
        <v>3.2</v>
      </c>
      <c r="J131" s="37">
        <v>4.4000000000000004</v>
      </c>
      <c r="K131" s="37">
        <v>3.8</v>
      </c>
      <c r="L131" s="40">
        <f t="shared" si="62"/>
        <v>3.5000000000000009</v>
      </c>
      <c r="M131" s="40">
        <f t="shared" si="60"/>
        <v>9.6999999999999993</v>
      </c>
      <c r="N131" s="37"/>
      <c r="O131" s="44">
        <f t="shared" si="61"/>
        <v>10.899999999999999</v>
      </c>
      <c r="P131" s="37">
        <v>4</v>
      </c>
    </row>
    <row r="132" spans="1:16" s="41" customFormat="1" x14ac:dyDescent="0.25">
      <c r="A132" s="37">
        <v>7</v>
      </c>
      <c r="B132" s="19" t="s">
        <v>97</v>
      </c>
      <c r="C132" s="19" t="s">
        <v>121</v>
      </c>
      <c r="D132" s="37">
        <v>1.1000000000000001</v>
      </c>
      <c r="E132" s="37">
        <v>0.3</v>
      </c>
      <c r="F132" s="40">
        <f t="shared" si="59"/>
        <v>1.4000000000000001</v>
      </c>
      <c r="G132" s="37">
        <v>1.5</v>
      </c>
      <c r="H132" s="37">
        <v>4.0999999999999996</v>
      </c>
      <c r="I132" s="37">
        <v>3.6</v>
      </c>
      <c r="J132" s="37">
        <v>3.3</v>
      </c>
      <c r="K132" s="37">
        <v>3.9</v>
      </c>
      <c r="L132" s="40">
        <f t="shared" si="62"/>
        <v>3.7500000000000004</v>
      </c>
      <c r="M132" s="40">
        <f t="shared" si="60"/>
        <v>9.75</v>
      </c>
      <c r="N132" s="37"/>
      <c r="O132" s="44">
        <f t="shared" si="61"/>
        <v>11.15</v>
      </c>
      <c r="P132" s="37">
        <v>2</v>
      </c>
    </row>
    <row r="133" spans="1:16" s="41" customFormat="1" x14ac:dyDescent="0.25">
      <c r="A133" s="37">
        <v>8</v>
      </c>
      <c r="B133" s="19" t="s">
        <v>29</v>
      </c>
      <c r="C133" s="19" t="s">
        <v>122</v>
      </c>
      <c r="D133" s="37">
        <v>1.7</v>
      </c>
      <c r="E133" s="37">
        <v>0.4</v>
      </c>
      <c r="F133" s="40">
        <f t="shared" si="59"/>
        <v>2.1</v>
      </c>
      <c r="G133" s="37">
        <v>1.1000000000000001</v>
      </c>
      <c r="H133" s="37">
        <v>3.7</v>
      </c>
      <c r="I133" s="37">
        <v>4.5999999999999996</v>
      </c>
      <c r="J133" s="37">
        <v>3.9</v>
      </c>
      <c r="K133" s="37">
        <v>4</v>
      </c>
      <c r="L133" s="40">
        <f t="shared" si="62"/>
        <v>3.9500000000000015</v>
      </c>
      <c r="M133" s="40">
        <f t="shared" si="60"/>
        <v>9.9499999999999993</v>
      </c>
      <c r="N133" s="37"/>
      <c r="O133" s="44">
        <f t="shared" si="61"/>
        <v>12.049999999999999</v>
      </c>
      <c r="P133" s="37">
        <v>1</v>
      </c>
    </row>
    <row r="134" spans="1:16" s="41" customFormat="1" x14ac:dyDescent="0.25">
      <c r="A134" s="37">
        <v>9</v>
      </c>
      <c r="B134" s="19" t="s">
        <v>88</v>
      </c>
      <c r="C134" s="42" t="s">
        <v>123</v>
      </c>
      <c r="D134" s="37">
        <v>0.6</v>
      </c>
      <c r="E134" s="37">
        <v>0.4</v>
      </c>
      <c r="F134" s="40">
        <f t="shared" si="59"/>
        <v>1</v>
      </c>
      <c r="G134" s="37">
        <v>1.8</v>
      </c>
      <c r="H134" s="37">
        <v>3.6</v>
      </c>
      <c r="I134" s="37">
        <v>4</v>
      </c>
      <c r="J134" s="37">
        <v>3.9</v>
      </c>
      <c r="K134" s="37">
        <v>3.9</v>
      </c>
      <c r="L134" s="40">
        <f t="shared" si="62"/>
        <v>3.9000000000000004</v>
      </c>
      <c r="M134" s="40">
        <f t="shared" si="60"/>
        <v>9.3000000000000007</v>
      </c>
      <c r="N134" s="37"/>
      <c r="O134" s="44">
        <f t="shared" si="61"/>
        <v>10.3</v>
      </c>
      <c r="P134" s="37">
        <v>7</v>
      </c>
    </row>
    <row r="135" spans="1:16" s="41" customFormat="1" x14ac:dyDescent="0.25">
      <c r="A135" s="37">
        <v>10</v>
      </c>
      <c r="B135" s="19" t="s">
        <v>118</v>
      </c>
      <c r="C135" s="19" t="s">
        <v>124</v>
      </c>
      <c r="D135" s="37">
        <v>0.7</v>
      </c>
      <c r="E135" s="37">
        <v>0.3</v>
      </c>
      <c r="F135" s="40">
        <f t="shared" si="59"/>
        <v>1</v>
      </c>
      <c r="G135" s="37">
        <v>1.6</v>
      </c>
      <c r="H135" s="37">
        <v>3.3</v>
      </c>
      <c r="I135" s="37">
        <v>3.7</v>
      </c>
      <c r="J135" s="37">
        <v>4</v>
      </c>
      <c r="K135" s="37">
        <v>3.5</v>
      </c>
      <c r="L135" s="40">
        <f t="shared" si="62"/>
        <v>3.6</v>
      </c>
      <c r="M135" s="40">
        <f t="shared" si="60"/>
        <v>9.8000000000000007</v>
      </c>
      <c r="N135" s="37"/>
      <c r="O135" s="44">
        <f t="shared" si="61"/>
        <v>10.8</v>
      </c>
      <c r="P135" s="37">
        <v>5</v>
      </c>
    </row>
    <row r="136" spans="1:16" s="41" customFormat="1" x14ac:dyDescent="0.25">
      <c r="A136" s="37">
        <v>11</v>
      </c>
      <c r="B136" s="19" t="s">
        <v>34</v>
      </c>
      <c r="C136" s="42" t="s">
        <v>125</v>
      </c>
      <c r="D136" s="37">
        <v>0.5</v>
      </c>
      <c r="E136" s="37">
        <v>0.3</v>
      </c>
      <c r="F136" s="40">
        <f t="shared" si="59"/>
        <v>0.8</v>
      </c>
      <c r="G136" s="37">
        <v>2.4</v>
      </c>
      <c r="H136" s="37">
        <v>3.7</v>
      </c>
      <c r="I136" s="37">
        <v>3.8</v>
      </c>
      <c r="J136" s="37">
        <v>2.9</v>
      </c>
      <c r="K136" s="37">
        <v>4</v>
      </c>
      <c r="L136" s="40">
        <f t="shared" si="62"/>
        <v>3.75</v>
      </c>
      <c r="M136" s="40">
        <f t="shared" si="60"/>
        <v>8.85</v>
      </c>
      <c r="N136" s="37"/>
      <c r="O136" s="44">
        <f t="shared" si="61"/>
        <v>9.65</v>
      </c>
      <c r="P136" s="37">
        <v>9</v>
      </c>
    </row>
    <row r="138" spans="1:16" ht="15" customHeight="1" x14ac:dyDescent="0.25">
      <c r="A138" s="51" t="s">
        <v>21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</row>
    <row r="139" spans="1:16" ht="15" customHeight="1" x14ac:dyDescent="0.25">
      <c r="A139" s="51" t="s">
        <v>43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1:16" ht="60" x14ac:dyDescent="0.25">
      <c r="A140" s="21" t="s">
        <v>23</v>
      </c>
      <c r="B140" s="21" t="s">
        <v>26</v>
      </c>
      <c r="C140" s="3" t="s">
        <v>0</v>
      </c>
      <c r="D140" s="3" t="s">
        <v>1</v>
      </c>
      <c r="E140" s="3" t="s">
        <v>2</v>
      </c>
      <c r="F140" s="4" t="s">
        <v>3</v>
      </c>
      <c r="G140" s="3" t="s">
        <v>4</v>
      </c>
      <c r="H140" s="3" t="s">
        <v>5</v>
      </c>
      <c r="I140" s="3" t="s">
        <v>6</v>
      </c>
      <c r="J140" s="3" t="s">
        <v>7</v>
      </c>
      <c r="K140" s="3" t="s">
        <v>22</v>
      </c>
      <c r="L140" s="4" t="s">
        <v>8</v>
      </c>
      <c r="M140" s="4" t="s">
        <v>9</v>
      </c>
      <c r="N140" s="3" t="s">
        <v>10</v>
      </c>
      <c r="O140" s="5" t="s">
        <v>11</v>
      </c>
      <c r="P140" s="22" t="s">
        <v>12</v>
      </c>
    </row>
    <row r="141" spans="1:16" s="41" customFormat="1" x14ac:dyDescent="0.25">
      <c r="A141" s="37">
        <v>1</v>
      </c>
      <c r="B141" s="19" t="s">
        <v>97</v>
      </c>
      <c r="C141" s="19" t="s">
        <v>127</v>
      </c>
      <c r="D141" s="39">
        <v>1.1000000000000001</v>
      </c>
      <c r="E141" s="37">
        <v>0.3</v>
      </c>
      <c r="F141" s="40">
        <f t="shared" ref="F141:F151" si="63">(D141+E141)</f>
        <v>1.4000000000000001</v>
      </c>
      <c r="G141" s="37">
        <v>2.1</v>
      </c>
      <c r="H141" s="37">
        <v>2.6</v>
      </c>
      <c r="I141" s="37">
        <v>2.8</v>
      </c>
      <c r="J141" s="37">
        <v>2.5</v>
      </c>
      <c r="K141" s="37">
        <v>1.9</v>
      </c>
      <c r="L141" s="40">
        <f>((SUM(H141:K141)-MAX(H141:K141)-MIN(H141:K141)))/2</f>
        <v>2.5500000000000007</v>
      </c>
      <c r="M141" s="40">
        <f t="shared" ref="M141:M151" si="64">(15-(G141+L141))</f>
        <v>10.35</v>
      </c>
      <c r="N141" s="37"/>
      <c r="O141" s="44">
        <f t="shared" ref="O141:O151" si="65">(F141+M141-N141)</f>
        <v>11.75</v>
      </c>
      <c r="P141" s="37">
        <v>7</v>
      </c>
    </row>
    <row r="142" spans="1:16" s="41" customFormat="1" x14ac:dyDescent="0.25">
      <c r="A142" s="37">
        <v>2</v>
      </c>
      <c r="B142" s="19" t="s">
        <v>128</v>
      </c>
      <c r="C142" s="19" t="s">
        <v>129</v>
      </c>
      <c r="D142" s="37">
        <v>1.4</v>
      </c>
      <c r="E142" s="37">
        <v>0.3</v>
      </c>
      <c r="F142" s="40">
        <f t="shared" si="63"/>
        <v>1.7</v>
      </c>
      <c r="G142" s="37">
        <v>1.9</v>
      </c>
      <c r="H142" s="37">
        <v>2.2999999999999998</v>
      </c>
      <c r="I142" s="37">
        <v>2.8</v>
      </c>
      <c r="J142" s="37">
        <v>2</v>
      </c>
      <c r="K142" s="37">
        <v>2.2000000000000002</v>
      </c>
      <c r="L142" s="40">
        <f t="shared" ref="L142:L151" si="66">((SUM(H142:K142)-MAX(H142:K142)-MIN(H142:K142)))/2</f>
        <v>2.2500000000000004</v>
      </c>
      <c r="M142" s="40">
        <f t="shared" si="64"/>
        <v>10.85</v>
      </c>
      <c r="N142" s="37"/>
      <c r="O142" s="44">
        <f t="shared" si="65"/>
        <v>12.549999999999999</v>
      </c>
      <c r="P142" s="37">
        <v>2</v>
      </c>
    </row>
    <row r="143" spans="1:16" s="41" customFormat="1" x14ac:dyDescent="0.25">
      <c r="A143" s="37">
        <v>3</v>
      </c>
      <c r="B143" s="19" t="s">
        <v>41</v>
      </c>
      <c r="C143" s="19" t="s">
        <v>130</v>
      </c>
      <c r="D143" s="37">
        <v>0.8</v>
      </c>
      <c r="E143" s="37">
        <v>0.3</v>
      </c>
      <c r="F143" s="40">
        <f t="shared" si="63"/>
        <v>1.1000000000000001</v>
      </c>
      <c r="G143" s="37">
        <v>3.9</v>
      </c>
      <c r="H143" s="37">
        <v>2.8</v>
      </c>
      <c r="I143" s="37">
        <v>2.9</v>
      </c>
      <c r="J143" s="37">
        <v>1.8</v>
      </c>
      <c r="K143" s="37">
        <v>2.5</v>
      </c>
      <c r="L143" s="40">
        <f t="shared" si="66"/>
        <v>2.65</v>
      </c>
      <c r="M143" s="40">
        <f t="shared" si="64"/>
        <v>8.4499999999999993</v>
      </c>
      <c r="N143" s="37"/>
      <c r="O143" s="44">
        <f t="shared" si="65"/>
        <v>9.5499999999999989</v>
      </c>
      <c r="P143" s="37">
        <v>10</v>
      </c>
    </row>
    <row r="144" spans="1:16" s="41" customFormat="1" x14ac:dyDescent="0.25">
      <c r="A144" s="37">
        <v>4</v>
      </c>
      <c r="B144" s="19" t="s">
        <v>84</v>
      </c>
      <c r="C144" s="19" t="s">
        <v>131</v>
      </c>
      <c r="D144" s="37">
        <v>0.5</v>
      </c>
      <c r="E144" s="37">
        <v>0.4</v>
      </c>
      <c r="F144" s="40">
        <f t="shared" si="63"/>
        <v>0.9</v>
      </c>
      <c r="G144" s="37">
        <v>2.1</v>
      </c>
      <c r="H144" s="37">
        <v>2.7</v>
      </c>
      <c r="I144" s="37">
        <v>3.2</v>
      </c>
      <c r="J144" s="37">
        <v>2.4</v>
      </c>
      <c r="K144" s="37">
        <v>2.7</v>
      </c>
      <c r="L144" s="40">
        <f t="shared" si="66"/>
        <v>2.7</v>
      </c>
      <c r="M144" s="40">
        <f t="shared" si="64"/>
        <v>10.199999999999999</v>
      </c>
      <c r="N144" s="37"/>
      <c r="O144" s="44">
        <f t="shared" si="65"/>
        <v>11.1</v>
      </c>
      <c r="P144" s="37">
        <v>9</v>
      </c>
    </row>
    <row r="145" spans="1:16" s="41" customFormat="1" x14ac:dyDescent="0.25">
      <c r="A145" s="37">
        <v>5</v>
      </c>
      <c r="B145" s="19" t="s">
        <v>128</v>
      </c>
      <c r="C145" s="19" t="s">
        <v>132</v>
      </c>
      <c r="D145" s="37">
        <v>1.5</v>
      </c>
      <c r="E145" s="37">
        <v>0.3</v>
      </c>
      <c r="F145" s="40">
        <f t="shared" si="63"/>
        <v>1.8</v>
      </c>
      <c r="G145" s="37">
        <v>1.7</v>
      </c>
      <c r="H145" s="37">
        <v>2.4</v>
      </c>
      <c r="I145" s="37">
        <v>2.6</v>
      </c>
      <c r="J145" s="37">
        <v>2</v>
      </c>
      <c r="K145" s="37">
        <v>1.4</v>
      </c>
      <c r="L145" s="40">
        <f t="shared" si="66"/>
        <v>2.2000000000000002</v>
      </c>
      <c r="M145" s="40">
        <f t="shared" si="64"/>
        <v>11.1</v>
      </c>
      <c r="N145" s="37"/>
      <c r="O145" s="44">
        <f t="shared" si="65"/>
        <v>12.9</v>
      </c>
      <c r="P145" s="37">
        <v>1</v>
      </c>
    </row>
    <row r="146" spans="1:16" s="41" customFormat="1" x14ac:dyDescent="0.25">
      <c r="A146" s="37">
        <v>6</v>
      </c>
      <c r="B146" s="19" t="s">
        <v>84</v>
      </c>
      <c r="C146" s="45" t="s">
        <v>133</v>
      </c>
      <c r="D146" s="37">
        <v>0.9</v>
      </c>
      <c r="E146" s="37">
        <v>0.4</v>
      </c>
      <c r="F146" s="40">
        <f t="shared" si="63"/>
        <v>1.3</v>
      </c>
      <c r="G146" s="37">
        <v>1.7</v>
      </c>
      <c r="H146" s="37">
        <v>2.8</v>
      </c>
      <c r="I146" s="37">
        <v>2.6</v>
      </c>
      <c r="J146" s="37">
        <v>2.4</v>
      </c>
      <c r="K146" s="37">
        <v>2.1</v>
      </c>
      <c r="L146" s="40">
        <f t="shared" si="66"/>
        <v>2.5</v>
      </c>
      <c r="M146" s="40">
        <f t="shared" si="64"/>
        <v>10.8</v>
      </c>
      <c r="N146" s="37"/>
      <c r="O146" s="44">
        <f t="shared" si="65"/>
        <v>12.100000000000001</v>
      </c>
      <c r="P146" s="37">
        <v>5</v>
      </c>
    </row>
    <row r="147" spans="1:16" s="41" customFormat="1" x14ac:dyDescent="0.25">
      <c r="A147" s="37">
        <v>9</v>
      </c>
      <c r="B147" s="19" t="s">
        <v>41</v>
      </c>
      <c r="C147" s="19" t="s">
        <v>134</v>
      </c>
      <c r="D147" s="37">
        <v>0.9</v>
      </c>
      <c r="E147" s="37">
        <v>0.4</v>
      </c>
      <c r="F147" s="40">
        <f t="shared" si="63"/>
        <v>1.3</v>
      </c>
      <c r="G147" s="37">
        <v>1.8</v>
      </c>
      <c r="H147" s="37">
        <v>2.9</v>
      </c>
      <c r="I147" s="37">
        <v>2.2999999999999998</v>
      </c>
      <c r="J147" s="37">
        <v>1.7</v>
      </c>
      <c r="K147" s="37">
        <v>2.2999999999999998</v>
      </c>
      <c r="L147" s="40">
        <f t="shared" si="66"/>
        <v>2.2999999999999994</v>
      </c>
      <c r="M147" s="40">
        <f t="shared" si="64"/>
        <v>10.9</v>
      </c>
      <c r="N147" s="37"/>
      <c r="O147" s="44">
        <f t="shared" si="65"/>
        <v>12.200000000000001</v>
      </c>
      <c r="P147" s="37">
        <v>4</v>
      </c>
    </row>
    <row r="148" spans="1:16" s="41" customFormat="1" x14ac:dyDescent="0.25">
      <c r="A148" s="37">
        <v>10</v>
      </c>
      <c r="B148" s="19" t="s">
        <v>27</v>
      </c>
      <c r="C148" s="19" t="s">
        <v>135</v>
      </c>
      <c r="D148" s="37">
        <v>0.6</v>
      </c>
      <c r="E148" s="37">
        <v>0.3</v>
      </c>
      <c r="F148" s="40">
        <f t="shared" si="63"/>
        <v>0.89999999999999991</v>
      </c>
      <c r="G148" s="37">
        <v>2.2999999999999998</v>
      </c>
      <c r="H148" s="37">
        <v>2.7</v>
      </c>
      <c r="I148" s="37">
        <v>2.4</v>
      </c>
      <c r="J148" s="37">
        <v>2.2000000000000002</v>
      </c>
      <c r="K148" s="37">
        <v>2.6</v>
      </c>
      <c r="L148" s="40">
        <f t="shared" si="66"/>
        <v>2.5</v>
      </c>
      <c r="M148" s="40">
        <f t="shared" si="64"/>
        <v>10.199999999999999</v>
      </c>
      <c r="N148" s="37"/>
      <c r="O148" s="44">
        <f t="shared" si="65"/>
        <v>11.1</v>
      </c>
      <c r="P148" s="37">
        <v>9</v>
      </c>
    </row>
    <row r="149" spans="1:16" s="41" customFormat="1" x14ac:dyDescent="0.25">
      <c r="A149" s="37">
        <v>11</v>
      </c>
      <c r="B149" s="19" t="s">
        <v>84</v>
      </c>
      <c r="C149" s="19" t="s">
        <v>136</v>
      </c>
      <c r="D149" s="37">
        <v>0.8</v>
      </c>
      <c r="E149" s="37">
        <v>0.3</v>
      </c>
      <c r="F149" s="40">
        <f t="shared" si="63"/>
        <v>1.1000000000000001</v>
      </c>
      <c r="G149" s="37">
        <v>1.8</v>
      </c>
      <c r="H149" s="37">
        <v>2.7</v>
      </c>
      <c r="I149" s="37">
        <v>2.4</v>
      </c>
      <c r="J149" s="37">
        <v>1.2</v>
      </c>
      <c r="K149" s="37">
        <v>1.5</v>
      </c>
      <c r="L149" s="40">
        <f t="shared" si="66"/>
        <v>1.9499999999999997</v>
      </c>
      <c r="M149" s="40">
        <f t="shared" si="64"/>
        <v>11.25</v>
      </c>
      <c r="N149" s="37"/>
      <c r="O149" s="44">
        <f t="shared" si="65"/>
        <v>12.35</v>
      </c>
      <c r="P149" s="37">
        <v>3</v>
      </c>
    </row>
    <row r="150" spans="1:16" s="41" customFormat="1" x14ac:dyDescent="0.25">
      <c r="A150" s="37">
        <v>12</v>
      </c>
      <c r="B150" s="19" t="s">
        <v>34</v>
      </c>
      <c r="C150" s="19" t="s">
        <v>137</v>
      </c>
      <c r="D150" s="37">
        <v>0.9</v>
      </c>
      <c r="E150" s="37">
        <v>0.1</v>
      </c>
      <c r="F150" s="40">
        <f t="shared" si="63"/>
        <v>1</v>
      </c>
      <c r="G150" s="37">
        <v>2.1</v>
      </c>
      <c r="H150" s="37">
        <v>3.4</v>
      </c>
      <c r="I150" s="37">
        <v>2.5</v>
      </c>
      <c r="J150" s="37">
        <v>2.2000000000000002</v>
      </c>
      <c r="K150" s="37">
        <v>2.9</v>
      </c>
      <c r="L150" s="40">
        <f t="shared" si="66"/>
        <v>2.7000000000000006</v>
      </c>
      <c r="M150" s="40">
        <f t="shared" si="64"/>
        <v>10.199999999999999</v>
      </c>
      <c r="N150" s="37"/>
      <c r="O150" s="44">
        <f t="shared" si="65"/>
        <v>11.2</v>
      </c>
      <c r="P150" s="37">
        <v>8</v>
      </c>
    </row>
    <row r="151" spans="1:16" s="41" customFormat="1" x14ac:dyDescent="0.25">
      <c r="A151" s="37">
        <v>13</v>
      </c>
      <c r="B151" s="19" t="s">
        <v>84</v>
      </c>
      <c r="C151" s="45" t="s">
        <v>138</v>
      </c>
      <c r="D151" s="37">
        <v>0.9</v>
      </c>
      <c r="E151" s="37">
        <v>0.4</v>
      </c>
      <c r="F151" s="40">
        <f t="shared" si="63"/>
        <v>1.3</v>
      </c>
      <c r="G151" s="37">
        <v>1.7</v>
      </c>
      <c r="H151" s="37">
        <v>2.9</v>
      </c>
      <c r="I151" s="37">
        <v>2.7</v>
      </c>
      <c r="J151" s="37">
        <v>2.1</v>
      </c>
      <c r="K151" s="37">
        <v>2.4</v>
      </c>
      <c r="L151" s="40">
        <f t="shared" si="66"/>
        <v>2.5499999999999998</v>
      </c>
      <c r="M151" s="40">
        <f t="shared" si="64"/>
        <v>10.75</v>
      </c>
      <c r="N151" s="37"/>
      <c r="O151" s="44">
        <f t="shared" si="65"/>
        <v>12.05</v>
      </c>
      <c r="P151" s="37">
        <v>6</v>
      </c>
    </row>
    <row r="153" spans="1:16" ht="15" customHeight="1" x14ac:dyDescent="0.25">
      <c r="A153" s="51" t="s">
        <v>21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</row>
    <row r="154" spans="1:16" ht="15" customHeight="1" x14ac:dyDescent="0.25">
      <c r="A154" s="51" t="s">
        <v>44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</row>
    <row r="155" spans="1:16" ht="60" x14ac:dyDescent="0.25">
      <c r="A155" s="21" t="s">
        <v>23</v>
      </c>
      <c r="B155" s="21" t="s">
        <v>26</v>
      </c>
      <c r="C155" s="3" t="s">
        <v>0</v>
      </c>
      <c r="D155" s="3" t="s">
        <v>1</v>
      </c>
      <c r="E155" s="3" t="s">
        <v>2</v>
      </c>
      <c r="F155" s="4" t="s">
        <v>3</v>
      </c>
      <c r="G155" s="3" t="s">
        <v>4</v>
      </c>
      <c r="H155" s="3" t="s">
        <v>5</v>
      </c>
      <c r="I155" s="3" t="s">
        <v>6</v>
      </c>
      <c r="J155" s="3" t="s">
        <v>7</v>
      </c>
      <c r="K155" s="3" t="s">
        <v>22</v>
      </c>
      <c r="L155" s="4" t="s">
        <v>8</v>
      </c>
      <c r="M155" s="4" t="s">
        <v>9</v>
      </c>
      <c r="N155" s="3" t="s">
        <v>10</v>
      </c>
      <c r="O155" s="5" t="s">
        <v>11</v>
      </c>
      <c r="P155" s="22" t="s">
        <v>12</v>
      </c>
    </row>
    <row r="156" spans="1:16" s="41" customFormat="1" x14ac:dyDescent="0.25">
      <c r="A156" s="37">
        <v>1</v>
      </c>
      <c r="B156" s="19" t="s">
        <v>97</v>
      </c>
      <c r="C156" s="19" t="s">
        <v>127</v>
      </c>
      <c r="D156" s="39">
        <v>0.8</v>
      </c>
      <c r="E156" s="37">
        <v>0.5</v>
      </c>
      <c r="F156" s="40">
        <f t="shared" ref="F156:F166" si="67">(D156+E156)</f>
        <v>1.3</v>
      </c>
      <c r="G156" s="37">
        <v>2.4</v>
      </c>
      <c r="H156" s="37">
        <v>3.4</v>
      </c>
      <c r="I156" s="37">
        <v>3.6</v>
      </c>
      <c r="J156" s="37">
        <v>2.8</v>
      </c>
      <c r="K156" s="37">
        <v>2.2999999999999998</v>
      </c>
      <c r="L156" s="40">
        <f>((SUM(H156:K156)-MAX(H156:K156)-MIN(H156:K156)))/2</f>
        <v>3.100000000000001</v>
      </c>
      <c r="M156" s="40">
        <f t="shared" ref="M156:M166" si="68">(15-(G156+L156))</f>
        <v>9.5</v>
      </c>
      <c r="N156" s="37"/>
      <c r="O156" s="44">
        <f t="shared" ref="O156:O166" si="69">(F156+M156-N156)</f>
        <v>10.8</v>
      </c>
      <c r="P156" s="37">
        <v>2</v>
      </c>
    </row>
    <row r="157" spans="1:16" s="41" customFormat="1" x14ac:dyDescent="0.25">
      <c r="A157" s="37">
        <v>2</v>
      </c>
      <c r="B157" s="19" t="s">
        <v>128</v>
      </c>
      <c r="C157" s="19" t="s">
        <v>129</v>
      </c>
      <c r="D157" s="37">
        <v>1.1000000000000001</v>
      </c>
      <c r="E157" s="37">
        <v>0.3</v>
      </c>
      <c r="F157" s="40">
        <f t="shared" si="67"/>
        <v>1.4000000000000001</v>
      </c>
      <c r="G157" s="37">
        <v>2.6</v>
      </c>
      <c r="H157" s="37">
        <v>3.4</v>
      </c>
      <c r="I157" s="37">
        <v>3.9</v>
      </c>
      <c r="J157" s="37">
        <v>4</v>
      </c>
      <c r="K157" s="37">
        <v>4</v>
      </c>
      <c r="L157" s="40">
        <f t="shared" ref="L157:L166" si="70">((SUM(H157:K157)-MAX(H157:K157)-MIN(H157:K157)))/2</f>
        <v>3.95</v>
      </c>
      <c r="M157" s="40">
        <f t="shared" si="68"/>
        <v>8.4499999999999993</v>
      </c>
      <c r="N157" s="37"/>
      <c r="O157" s="44">
        <f t="shared" si="69"/>
        <v>9.85</v>
      </c>
      <c r="P157" s="37">
        <v>5</v>
      </c>
    </row>
    <row r="158" spans="1:16" s="41" customFormat="1" x14ac:dyDescent="0.25">
      <c r="A158" s="37">
        <v>3</v>
      </c>
      <c r="B158" s="19" t="s">
        <v>41</v>
      </c>
      <c r="C158" s="19" t="s">
        <v>130</v>
      </c>
      <c r="D158" s="37">
        <v>0.2</v>
      </c>
      <c r="E158" s="37">
        <v>0.4</v>
      </c>
      <c r="F158" s="40">
        <f t="shared" si="67"/>
        <v>0.60000000000000009</v>
      </c>
      <c r="G158" s="37">
        <v>2.6</v>
      </c>
      <c r="H158" s="37">
        <v>3.6</v>
      </c>
      <c r="I158" s="37">
        <v>4</v>
      </c>
      <c r="J158" s="37">
        <v>3</v>
      </c>
      <c r="K158" s="37">
        <v>4.5</v>
      </c>
      <c r="L158" s="40">
        <f t="shared" si="70"/>
        <v>3.8</v>
      </c>
      <c r="M158" s="40">
        <f t="shared" si="68"/>
        <v>8.6</v>
      </c>
      <c r="N158" s="37"/>
      <c r="O158" s="44">
        <f t="shared" si="69"/>
        <v>9.1999999999999993</v>
      </c>
      <c r="P158" s="37">
        <v>8</v>
      </c>
    </row>
    <row r="159" spans="1:16" s="41" customFormat="1" x14ac:dyDescent="0.25">
      <c r="A159" s="37">
        <v>4</v>
      </c>
      <c r="B159" s="19" t="s">
        <v>84</v>
      </c>
      <c r="C159" s="19" t="s">
        <v>131</v>
      </c>
      <c r="D159" s="37"/>
      <c r="E159" s="37"/>
      <c r="F159" s="40">
        <f t="shared" si="67"/>
        <v>0</v>
      </c>
      <c r="G159" s="37"/>
      <c r="H159" s="37"/>
      <c r="I159" s="37"/>
      <c r="J159" s="37"/>
      <c r="K159" s="37"/>
      <c r="L159" s="40">
        <f t="shared" si="70"/>
        <v>0</v>
      </c>
      <c r="M159" s="40">
        <f t="shared" si="68"/>
        <v>15</v>
      </c>
      <c r="N159" s="37"/>
      <c r="O159" s="44">
        <v>0</v>
      </c>
      <c r="P159" s="37">
        <v>11</v>
      </c>
    </row>
    <row r="160" spans="1:16" s="41" customFormat="1" x14ac:dyDescent="0.25">
      <c r="A160" s="37">
        <v>5</v>
      </c>
      <c r="B160" s="19" t="s">
        <v>128</v>
      </c>
      <c r="C160" s="19" t="s">
        <v>132</v>
      </c>
      <c r="D160" s="37">
        <v>1</v>
      </c>
      <c r="E160" s="37">
        <v>0.5</v>
      </c>
      <c r="F160" s="40">
        <f t="shared" si="67"/>
        <v>1.5</v>
      </c>
      <c r="G160" s="37">
        <v>1.8</v>
      </c>
      <c r="H160" s="37">
        <v>3</v>
      </c>
      <c r="I160" s="37">
        <v>3.3</v>
      </c>
      <c r="J160" s="37">
        <v>3.1</v>
      </c>
      <c r="K160" s="37">
        <v>4.0999999999999996</v>
      </c>
      <c r="L160" s="40">
        <f t="shared" si="70"/>
        <v>3.2</v>
      </c>
      <c r="M160" s="40">
        <f t="shared" si="68"/>
        <v>10</v>
      </c>
      <c r="N160" s="37"/>
      <c r="O160" s="44">
        <f t="shared" si="69"/>
        <v>11.5</v>
      </c>
      <c r="P160" s="37">
        <v>1</v>
      </c>
    </row>
    <row r="161" spans="1:16" s="41" customFormat="1" x14ac:dyDescent="0.25">
      <c r="A161" s="37">
        <v>6</v>
      </c>
      <c r="B161" s="19" t="s">
        <v>84</v>
      </c>
      <c r="C161" s="45" t="s">
        <v>133</v>
      </c>
      <c r="D161" s="37"/>
      <c r="E161" s="37"/>
      <c r="F161" s="40">
        <f t="shared" si="67"/>
        <v>0</v>
      </c>
      <c r="G161" s="37"/>
      <c r="H161" s="37"/>
      <c r="I161" s="37"/>
      <c r="J161" s="37"/>
      <c r="K161" s="37"/>
      <c r="L161" s="40">
        <f t="shared" si="70"/>
        <v>0</v>
      </c>
      <c r="M161" s="40">
        <f t="shared" si="68"/>
        <v>15</v>
      </c>
      <c r="N161" s="37"/>
      <c r="O161" s="44">
        <v>0</v>
      </c>
      <c r="P161" s="37">
        <v>11</v>
      </c>
    </row>
    <row r="162" spans="1:16" s="41" customFormat="1" x14ac:dyDescent="0.25">
      <c r="A162" s="37">
        <v>7</v>
      </c>
      <c r="B162" s="19" t="s">
        <v>41</v>
      </c>
      <c r="C162" s="19" t="s">
        <v>134</v>
      </c>
      <c r="D162" s="37">
        <v>0.7</v>
      </c>
      <c r="E162" s="37">
        <v>0.1</v>
      </c>
      <c r="F162" s="40">
        <f t="shared" si="67"/>
        <v>0.79999999999999993</v>
      </c>
      <c r="G162" s="37">
        <v>2.8</v>
      </c>
      <c r="H162" s="37">
        <v>3.3</v>
      </c>
      <c r="I162" s="37">
        <v>3.5</v>
      </c>
      <c r="J162" s="37">
        <v>2.9</v>
      </c>
      <c r="K162" s="37">
        <v>3.9</v>
      </c>
      <c r="L162" s="40">
        <f t="shared" si="70"/>
        <v>3.3999999999999995</v>
      </c>
      <c r="M162" s="40">
        <f t="shared" si="68"/>
        <v>8.8000000000000007</v>
      </c>
      <c r="N162" s="37"/>
      <c r="O162" s="44">
        <f t="shared" si="69"/>
        <v>9.6000000000000014</v>
      </c>
      <c r="P162" s="37">
        <v>7</v>
      </c>
    </row>
    <row r="163" spans="1:16" s="41" customFormat="1" x14ac:dyDescent="0.25">
      <c r="A163" s="37">
        <v>8</v>
      </c>
      <c r="B163" s="19" t="s">
        <v>27</v>
      </c>
      <c r="C163" s="19" t="s">
        <v>135</v>
      </c>
      <c r="D163" s="37">
        <v>0.6</v>
      </c>
      <c r="E163" s="37">
        <v>0</v>
      </c>
      <c r="F163" s="40">
        <f t="shared" si="67"/>
        <v>0.6</v>
      </c>
      <c r="G163" s="37">
        <v>3.8</v>
      </c>
      <c r="H163" s="37">
        <v>3.8</v>
      </c>
      <c r="I163" s="37">
        <v>3.8</v>
      </c>
      <c r="J163" s="37">
        <v>3.8</v>
      </c>
      <c r="K163" s="37">
        <v>4.9000000000000004</v>
      </c>
      <c r="L163" s="40">
        <f t="shared" si="70"/>
        <v>3.7999999999999985</v>
      </c>
      <c r="M163" s="40">
        <f t="shared" si="68"/>
        <v>7.4000000000000021</v>
      </c>
      <c r="N163" s="37">
        <v>0.3</v>
      </c>
      <c r="O163" s="44">
        <f t="shared" si="69"/>
        <v>7.700000000000002</v>
      </c>
      <c r="P163" s="37">
        <v>9</v>
      </c>
    </row>
    <row r="164" spans="1:16" s="41" customFormat="1" x14ac:dyDescent="0.25">
      <c r="A164" s="37">
        <v>9</v>
      </c>
      <c r="B164" s="19" t="s">
        <v>84</v>
      </c>
      <c r="C164" s="19" t="s">
        <v>136</v>
      </c>
      <c r="D164" s="37">
        <v>0.7</v>
      </c>
      <c r="E164" s="37">
        <v>0.3</v>
      </c>
      <c r="F164" s="40">
        <f t="shared" si="67"/>
        <v>1</v>
      </c>
      <c r="G164" s="37">
        <v>2.2000000000000002</v>
      </c>
      <c r="H164" s="37">
        <v>4.0999999999999996</v>
      </c>
      <c r="I164" s="37">
        <v>4.2</v>
      </c>
      <c r="J164" s="37">
        <v>3.1</v>
      </c>
      <c r="K164" s="37">
        <v>4.8</v>
      </c>
      <c r="L164" s="40">
        <f t="shared" si="70"/>
        <v>4.1499999999999995</v>
      </c>
      <c r="M164" s="40">
        <f t="shared" si="68"/>
        <v>8.65</v>
      </c>
      <c r="N164" s="37"/>
      <c r="O164" s="44">
        <f t="shared" si="69"/>
        <v>9.65</v>
      </c>
      <c r="P164" s="37">
        <v>6</v>
      </c>
    </row>
    <row r="165" spans="1:16" s="41" customFormat="1" x14ac:dyDescent="0.25">
      <c r="A165" s="37">
        <v>10</v>
      </c>
      <c r="B165" s="19" t="s">
        <v>34</v>
      </c>
      <c r="C165" s="19" t="s">
        <v>137</v>
      </c>
      <c r="D165" s="37">
        <v>0.6</v>
      </c>
      <c r="E165" s="37">
        <v>0.5</v>
      </c>
      <c r="F165" s="40">
        <f t="shared" si="67"/>
        <v>1.1000000000000001</v>
      </c>
      <c r="G165" s="37">
        <v>2.1</v>
      </c>
      <c r="H165" s="37">
        <v>3.4</v>
      </c>
      <c r="I165" s="37">
        <v>3</v>
      </c>
      <c r="J165" s="37">
        <v>2.8</v>
      </c>
      <c r="K165" s="37">
        <v>3.7</v>
      </c>
      <c r="L165" s="40">
        <f t="shared" si="70"/>
        <v>3.1999999999999997</v>
      </c>
      <c r="M165" s="40">
        <f t="shared" si="68"/>
        <v>9.6999999999999993</v>
      </c>
      <c r="N165" s="37"/>
      <c r="O165" s="44">
        <f t="shared" si="69"/>
        <v>10.799999999999999</v>
      </c>
      <c r="P165" s="37">
        <v>2</v>
      </c>
    </row>
    <row r="166" spans="1:16" s="41" customFormat="1" x14ac:dyDescent="0.25">
      <c r="A166" s="37">
        <v>11</v>
      </c>
      <c r="B166" s="19" t="s">
        <v>84</v>
      </c>
      <c r="C166" s="45" t="s">
        <v>138</v>
      </c>
      <c r="D166" s="37">
        <v>0.4</v>
      </c>
      <c r="E166" s="37">
        <v>0.3</v>
      </c>
      <c r="F166" s="40">
        <f t="shared" si="67"/>
        <v>0.7</v>
      </c>
      <c r="G166" s="37">
        <v>1.8</v>
      </c>
      <c r="H166" s="37">
        <v>3.4</v>
      </c>
      <c r="I166" s="37">
        <v>3.3</v>
      </c>
      <c r="J166" s="37">
        <v>2.8</v>
      </c>
      <c r="K166" s="37">
        <v>3.4</v>
      </c>
      <c r="L166" s="40">
        <f t="shared" si="70"/>
        <v>3.35</v>
      </c>
      <c r="M166" s="40">
        <f t="shared" si="68"/>
        <v>9.85</v>
      </c>
      <c r="N166" s="37"/>
      <c r="O166" s="44">
        <f t="shared" si="69"/>
        <v>10.549999999999999</v>
      </c>
      <c r="P166" s="37">
        <v>3</v>
      </c>
    </row>
    <row r="168" spans="1:16" ht="15" customHeight="1" x14ac:dyDescent="0.25">
      <c r="A168" s="51" t="s">
        <v>21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</row>
    <row r="169" spans="1:16" x14ac:dyDescent="0.25">
      <c r="A169" s="51" t="s">
        <v>47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</row>
    <row r="170" spans="1:16" ht="60" x14ac:dyDescent="0.25">
      <c r="A170" s="21" t="s">
        <v>23</v>
      </c>
      <c r="B170" s="21" t="s">
        <v>26</v>
      </c>
      <c r="C170" s="3" t="s">
        <v>0</v>
      </c>
      <c r="D170" s="3" t="s">
        <v>1</v>
      </c>
      <c r="E170" s="3" t="s">
        <v>2</v>
      </c>
      <c r="F170" s="4" t="s">
        <v>3</v>
      </c>
      <c r="G170" s="3" t="s">
        <v>4</v>
      </c>
      <c r="H170" s="3" t="s">
        <v>5</v>
      </c>
      <c r="I170" s="3" t="s">
        <v>6</v>
      </c>
      <c r="J170" s="3" t="s">
        <v>7</v>
      </c>
      <c r="K170" s="3" t="s">
        <v>22</v>
      </c>
      <c r="L170" s="4" t="s">
        <v>8</v>
      </c>
      <c r="M170" s="4" t="s">
        <v>9</v>
      </c>
      <c r="N170" s="3" t="s">
        <v>10</v>
      </c>
      <c r="O170" s="5" t="s">
        <v>11</v>
      </c>
      <c r="P170" s="22" t="s">
        <v>12</v>
      </c>
    </row>
    <row r="171" spans="1:16" x14ac:dyDescent="0.25">
      <c r="A171" s="22">
        <v>1</v>
      </c>
      <c r="B171" s="8" t="s">
        <v>97</v>
      </c>
      <c r="C171" s="8" t="s">
        <v>139</v>
      </c>
      <c r="D171" s="13">
        <v>0.7</v>
      </c>
      <c r="E171" s="22">
        <v>0.4</v>
      </c>
      <c r="F171" s="29">
        <f t="shared" ref="F171:F176" si="71">(D171+E171)</f>
        <v>1.1000000000000001</v>
      </c>
      <c r="G171" s="22">
        <v>2.2999999999999998</v>
      </c>
      <c r="H171" s="22">
        <v>2.8</v>
      </c>
      <c r="I171" s="22">
        <v>2.7</v>
      </c>
      <c r="J171" s="22">
        <v>2.4</v>
      </c>
      <c r="K171" s="22">
        <v>1.9</v>
      </c>
      <c r="L171" s="29">
        <f>((SUM(H171:K171)-MAX(H171:K171)-MIN(H171:K171)))/2</f>
        <v>2.5500000000000007</v>
      </c>
      <c r="M171" s="29">
        <f t="shared" ref="M171:M176" si="72">(15-(G171+L171))</f>
        <v>10.149999999999999</v>
      </c>
      <c r="N171" s="22"/>
      <c r="O171" s="30">
        <f t="shared" ref="O171:O176" si="73">(F171+M171-N171)</f>
        <v>11.249999999999998</v>
      </c>
      <c r="P171" s="22">
        <v>4</v>
      </c>
    </row>
    <row r="172" spans="1:16" x14ac:dyDescent="0.25">
      <c r="A172" s="22">
        <v>2</v>
      </c>
      <c r="B172" s="8" t="s">
        <v>29</v>
      </c>
      <c r="C172" s="8" t="s">
        <v>140</v>
      </c>
      <c r="D172" s="22">
        <v>1.6</v>
      </c>
      <c r="E172" s="22">
        <v>0.4</v>
      </c>
      <c r="F172" s="29">
        <f t="shared" si="71"/>
        <v>2</v>
      </c>
      <c r="G172" s="22">
        <v>1.7</v>
      </c>
      <c r="H172" s="22">
        <v>2.4</v>
      </c>
      <c r="I172" s="22">
        <v>3</v>
      </c>
      <c r="J172" s="22">
        <v>2.2000000000000002</v>
      </c>
      <c r="K172" s="22">
        <v>2.2999999999999998</v>
      </c>
      <c r="L172" s="29">
        <f t="shared" ref="L172:L176" si="74">((SUM(H172:K172)-MAX(H172:K172)-MIN(H172:K172)))/2</f>
        <v>2.35</v>
      </c>
      <c r="M172" s="29">
        <f t="shared" si="72"/>
        <v>10.95</v>
      </c>
      <c r="N172" s="22"/>
      <c r="O172" s="30">
        <f t="shared" si="73"/>
        <v>12.95</v>
      </c>
      <c r="P172" s="22">
        <v>2</v>
      </c>
    </row>
    <row r="173" spans="1:16" x14ac:dyDescent="0.25">
      <c r="A173" s="22">
        <v>3</v>
      </c>
      <c r="B173" s="8" t="s">
        <v>118</v>
      </c>
      <c r="C173" s="8" t="s">
        <v>141</v>
      </c>
      <c r="D173" s="22">
        <v>0.8</v>
      </c>
      <c r="E173" s="22">
        <v>0.1</v>
      </c>
      <c r="F173" s="29">
        <f t="shared" si="71"/>
        <v>0.9</v>
      </c>
      <c r="G173" s="22">
        <v>2.2999999999999998</v>
      </c>
      <c r="H173" s="22">
        <v>2.8</v>
      </c>
      <c r="I173" s="22">
        <v>3</v>
      </c>
      <c r="J173" s="22">
        <v>2</v>
      </c>
      <c r="K173" s="22">
        <v>2.9</v>
      </c>
      <c r="L173" s="29">
        <f t="shared" si="74"/>
        <v>2.8499999999999996</v>
      </c>
      <c r="M173" s="29">
        <f t="shared" si="72"/>
        <v>9.8500000000000014</v>
      </c>
      <c r="N173" s="22"/>
      <c r="O173" s="30">
        <f t="shared" si="73"/>
        <v>10.750000000000002</v>
      </c>
      <c r="P173" s="22">
        <v>6</v>
      </c>
    </row>
    <row r="174" spans="1:16" x14ac:dyDescent="0.25">
      <c r="A174" s="22">
        <v>4</v>
      </c>
      <c r="B174" s="8" t="s">
        <v>34</v>
      </c>
      <c r="C174" s="8" t="s">
        <v>142</v>
      </c>
      <c r="D174" s="22">
        <v>0.6</v>
      </c>
      <c r="E174" s="22">
        <v>0.1</v>
      </c>
      <c r="F174" s="29">
        <f t="shared" si="71"/>
        <v>0.7</v>
      </c>
      <c r="G174" s="22">
        <v>1.8</v>
      </c>
      <c r="H174" s="22">
        <v>3.2</v>
      </c>
      <c r="I174" s="22">
        <v>3.2</v>
      </c>
      <c r="J174" s="22">
        <v>2.7</v>
      </c>
      <c r="K174" s="22">
        <v>3</v>
      </c>
      <c r="L174" s="29">
        <f t="shared" si="74"/>
        <v>3.100000000000001</v>
      </c>
      <c r="M174" s="29">
        <f t="shared" si="72"/>
        <v>10.099999999999998</v>
      </c>
      <c r="N174" s="22"/>
      <c r="O174" s="30">
        <f t="shared" si="73"/>
        <v>10.799999999999997</v>
      </c>
      <c r="P174" s="22">
        <v>5</v>
      </c>
    </row>
    <row r="175" spans="1:16" x14ac:dyDescent="0.25">
      <c r="A175" s="22">
        <v>5</v>
      </c>
      <c r="B175" s="8" t="s">
        <v>97</v>
      </c>
      <c r="C175" s="8" t="s">
        <v>143</v>
      </c>
      <c r="D175" s="22">
        <v>1.2</v>
      </c>
      <c r="E175" s="22">
        <v>0.3</v>
      </c>
      <c r="F175" s="29">
        <f t="shared" si="71"/>
        <v>1.5</v>
      </c>
      <c r="G175" s="22">
        <v>1.6</v>
      </c>
      <c r="H175" s="22">
        <v>2.2999999999999998</v>
      </c>
      <c r="I175" s="22">
        <v>2.8</v>
      </c>
      <c r="J175" s="22">
        <v>2</v>
      </c>
      <c r="K175" s="22">
        <v>1.5</v>
      </c>
      <c r="L175" s="29">
        <f t="shared" si="74"/>
        <v>2.15</v>
      </c>
      <c r="M175" s="29">
        <f t="shared" si="72"/>
        <v>11.25</v>
      </c>
      <c r="N175" s="22"/>
      <c r="O175" s="30">
        <f t="shared" si="73"/>
        <v>12.75</v>
      </c>
      <c r="P175" s="22">
        <v>3</v>
      </c>
    </row>
    <row r="176" spans="1:16" x14ac:dyDescent="0.25">
      <c r="A176" s="22">
        <v>6</v>
      </c>
      <c r="B176" s="8" t="s">
        <v>29</v>
      </c>
      <c r="C176" s="8" t="s">
        <v>144</v>
      </c>
      <c r="D176" s="22">
        <v>1.6</v>
      </c>
      <c r="E176" s="22">
        <v>0.3</v>
      </c>
      <c r="F176" s="29">
        <f t="shared" si="71"/>
        <v>1.9000000000000001</v>
      </c>
      <c r="G176" s="22">
        <v>1.1000000000000001</v>
      </c>
      <c r="H176" s="22">
        <v>2.1</v>
      </c>
      <c r="I176" s="22">
        <v>2.7</v>
      </c>
      <c r="J176" s="22">
        <v>1.8</v>
      </c>
      <c r="K176" s="22">
        <v>1.6</v>
      </c>
      <c r="L176" s="29">
        <f t="shared" si="74"/>
        <v>1.9500000000000004</v>
      </c>
      <c r="M176" s="29">
        <f t="shared" si="72"/>
        <v>11.95</v>
      </c>
      <c r="N176" s="22"/>
      <c r="O176" s="30">
        <f t="shared" si="73"/>
        <v>13.85</v>
      </c>
      <c r="P176" s="22">
        <v>1</v>
      </c>
    </row>
    <row r="178" spans="2:3" ht="15" customHeight="1" x14ac:dyDescent="0.25">
      <c r="B178" s="28"/>
      <c r="C178" s="28"/>
    </row>
    <row r="179" spans="2:3" x14ac:dyDescent="0.25">
      <c r="B179" s="28"/>
      <c r="C179" s="28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</sheetData>
  <mergeCells count="43">
    <mergeCell ref="A154:P154"/>
    <mergeCell ref="A168:P168"/>
    <mergeCell ref="A169:P169"/>
    <mergeCell ref="A79:P79"/>
    <mergeCell ref="A80:P80"/>
    <mergeCell ref="A86:P86"/>
    <mergeCell ref="A139:P139"/>
    <mergeCell ref="A153:P153"/>
    <mergeCell ref="A44:P44"/>
    <mergeCell ref="A45:P45"/>
    <mergeCell ref="A53:P53"/>
    <mergeCell ref="A54:P54"/>
    <mergeCell ref="A75:P75"/>
    <mergeCell ref="A1:P1"/>
    <mergeCell ref="A2:P2"/>
    <mergeCell ref="A3:P3"/>
    <mergeCell ref="A8:P8"/>
    <mergeCell ref="A9:P9"/>
    <mergeCell ref="A14:P14"/>
    <mergeCell ref="A15:P15"/>
    <mergeCell ref="A21:P21"/>
    <mergeCell ref="A22:P22"/>
    <mergeCell ref="A28:P28"/>
    <mergeCell ref="A29:P29"/>
    <mergeCell ref="A33:P33"/>
    <mergeCell ref="A34:P34"/>
    <mergeCell ref="A38:P38"/>
    <mergeCell ref="A39:P39"/>
    <mergeCell ref="A62:P62"/>
    <mergeCell ref="A63:P63"/>
    <mergeCell ref="A68:P68"/>
    <mergeCell ref="A69:P69"/>
    <mergeCell ref="A74:P74"/>
    <mergeCell ref="A87:P87"/>
    <mergeCell ref="A92:P92"/>
    <mergeCell ref="A93:P93"/>
    <mergeCell ref="A101:P101"/>
    <mergeCell ref="A102:P102"/>
    <mergeCell ref="A110:P110"/>
    <mergeCell ref="A111:P111"/>
    <mergeCell ref="A124:P124"/>
    <mergeCell ref="A125:P125"/>
    <mergeCell ref="A138:P13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F78" sqref="F78"/>
    </sheetView>
  </sheetViews>
  <sheetFormatPr baseColWidth="10" defaultRowHeight="15" x14ac:dyDescent="0.25"/>
  <cols>
    <col min="2" max="2" width="25.7109375" customWidth="1"/>
    <col min="3" max="6" width="11.42578125" style="28"/>
  </cols>
  <sheetData>
    <row r="1" spans="1:9" x14ac:dyDescent="0.25">
      <c r="A1" s="2"/>
      <c r="B1" s="52" t="s">
        <v>145</v>
      </c>
      <c r="C1" s="52"/>
      <c r="D1" s="52"/>
      <c r="E1" s="52"/>
      <c r="F1" s="52"/>
      <c r="G1" s="1"/>
      <c r="H1" s="1"/>
      <c r="I1" s="1"/>
    </row>
    <row r="2" spans="1:9" x14ac:dyDescent="0.25">
      <c r="A2" s="2"/>
      <c r="B2" s="52" t="s">
        <v>82</v>
      </c>
      <c r="C2" s="52"/>
      <c r="D2" s="52"/>
      <c r="E2" s="52"/>
      <c r="F2" s="52"/>
      <c r="G2" s="1"/>
      <c r="H2" s="1"/>
      <c r="I2" s="1"/>
    </row>
    <row r="3" spans="1:9" x14ac:dyDescent="0.25">
      <c r="A3" s="2"/>
      <c r="B3" s="2" t="s">
        <v>0</v>
      </c>
      <c r="C3" s="22" t="s">
        <v>152</v>
      </c>
      <c r="D3" s="22" t="s">
        <v>153</v>
      </c>
      <c r="E3" s="22" t="s">
        <v>11</v>
      </c>
      <c r="F3" s="22" t="s">
        <v>12</v>
      </c>
      <c r="G3" s="1"/>
      <c r="H3" s="1"/>
      <c r="I3" s="1"/>
    </row>
    <row r="4" spans="1:9" ht="39.75" x14ac:dyDescent="0.3">
      <c r="A4" s="13" t="s">
        <v>84</v>
      </c>
      <c r="B4" s="14" t="s">
        <v>85</v>
      </c>
      <c r="C4" s="46">
        <f>'C'!O5</f>
        <v>10.5</v>
      </c>
      <c r="D4" s="22">
        <f>'C'!O11</f>
        <v>7.2499999999999982</v>
      </c>
      <c r="E4" s="22">
        <f>SUM(C4+D4)</f>
        <v>17.75</v>
      </c>
      <c r="F4" s="47">
        <v>1</v>
      </c>
      <c r="G4" s="1"/>
      <c r="H4" s="1"/>
      <c r="I4" s="1"/>
    </row>
    <row r="5" spans="1:9" ht="27" x14ac:dyDescent="0.3">
      <c r="A5" s="13" t="s">
        <v>34</v>
      </c>
      <c r="B5" s="14" t="s">
        <v>86</v>
      </c>
      <c r="C5" s="46">
        <f>'C'!O6</f>
        <v>7.5499999999999989</v>
      </c>
      <c r="D5" s="22">
        <f>'C'!O12</f>
        <v>9.1000000000000014</v>
      </c>
      <c r="E5" s="22">
        <f>SUM(C5+D5)</f>
        <v>16.649999999999999</v>
      </c>
      <c r="F5" s="47">
        <v>2</v>
      </c>
      <c r="G5" s="1"/>
      <c r="H5" s="1"/>
      <c r="I5" s="1"/>
    </row>
    <row r="6" spans="1:9" x14ac:dyDescent="0.25">
      <c r="G6" s="1"/>
      <c r="H6" s="1"/>
      <c r="I6" s="1"/>
    </row>
    <row r="7" spans="1:9" x14ac:dyDescent="0.25">
      <c r="A7" s="2"/>
      <c r="B7" s="52" t="s">
        <v>145</v>
      </c>
      <c r="C7" s="52"/>
      <c r="D7" s="52"/>
      <c r="E7" s="52"/>
      <c r="F7" s="52"/>
      <c r="G7" s="1"/>
      <c r="H7" s="1"/>
      <c r="I7" s="1"/>
    </row>
    <row r="8" spans="1:9" x14ac:dyDescent="0.25">
      <c r="A8" s="2"/>
      <c r="B8" s="52" t="s">
        <v>78</v>
      </c>
      <c r="C8" s="52"/>
      <c r="D8" s="52"/>
      <c r="E8" s="52"/>
      <c r="F8" s="52"/>
      <c r="G8" s="1"/>
      <c r="H8" s="1"/>
      <c r="I8" s="1"/>
    </row>
    <row r="9" spans="1:9" x14ac:dyDescent="0.25">
      <c r="A9" s="2"/>
      <c r="B9" s="2" t="s">
        <v>0</v>
      </c>
      <c r="C9" s="22" t="s">
        <v>154</v>
      </c>
      <c r="D9" s="22" t="s">
        <v>155</v>
      </c>
      <c r="E9" s="22" t="s">
        <v>11</v>
      </c>
      <c r="F9" s="22" t="s">
        <v>12</v>
      </c>
      <c r="G9" s="1"/>
      <c r="H9" s="1"/>
      <c r="I9" s="1"/>
    </row>
    <row r="10" spans="1:9" ht="27" x14ac:dyDescent="0.3">
      <c r="A10" s="13" t="s">
        <v>90</v>
      </c>
      <c r="B10" s="14" t="s">
        <v>91</v>
      </c>
      <c r="C10" s="46">
        <f>'C'!O18</f>
        <v>12.8</v>
      </c>
      <c r="D10" s="22">
        <f>'C'!O25</f>
        <v>9.25</v>
      </c>
      <c r="E10" s="22">
        <f>SUM(C10+D10)</f>
        <v>22.05</v>
      </c>
      <c r="F10" s="47">
        <v>1</v>
      </c>
      <c r="G10" s="1"/>
      <c r="H10" s="1"/>
      <c r="I10" s="1"/>
    </row>
    <row r="11" spans="1:9" ht="27" x14ac:dyDescent="0.3">
      <c r="A11" s="13" t="s">
        <v>92</v>
      </c>
      <c r="B11" s="14" t="s">
        <v>93</v>
      </c>
      <c r="C11" s="46">
        <f>'C'!O19</f>
        <v>10.600000000000001</v>
      </c>
      <c r="D11" s="22">
        <f>'C'!O26</f>
        <v>8.5500000000000007</v>
      </c>
      <c r="E11" s="22">
        <f>SUM(C11+D11)</f>
        <v>19.150000000000002</v>
      </c>
      <c r="F11" s="47">
        <v>2</v>
      </c>
      <c r="G11" s="1"/>
      <c r="H11" s="1"/>
      <c r="I11" s="1"/>
    </row>
    <row r="12" spans="1:9" ht="18.75" x14ac:dyDescent="0.3">
      <c r="A12" s="13" t="s">
        <v>88</v>
      </c>
      <c r="B12" s="14" t="s">
        <v>89</v>
      </c>
      <c r="C12" s="46">
        <f>'C'!O17</f>
        <v>11.75</v>
      </c>
      <c r="D12" s="22">
        <f>'C'!O24</f>
        <v>6.4</v>
      </c>
      <c r="E12" s="22">
        <f>SUM(C12+D12)</f>
        <v>18.149999999999999</v>
      </c>
      <c r="F12" s="47">
        <v>3</v>
      </c>
      <c r="G12" s="1"/>
      <c r="H12" s="1"/>
      <c r="I12" s="1"/>
    </row>
    <row r="13" spans="1:9" x14ac:dyDescent="0.25">
      <c r="G13" s="1"/>
      <c r="H13" s="1"/>
      <c r="I13" s="1"/>
    </row>
    <row r="14" spans="1:9" x14ac:dyDescent="0.25">
      <c r="A14" s="2"/>
      <c r="B14" s="52" t="s">
        <v>145</v>
      </c>
      <c r="C14" s="52"/>
      <c r="D14" s="52"/>
      <c r="E14" s="52"/>
      <c r="F14" s="52"/>
      <c r="G14" s="1"/>
      <c r="H14" s="1"/>
      <c r="I14" s="1"/>
    </row>
    <row r="15" spans="1:9" x14ac:dyDescent="0.25">
      <c r="A15" s="2"/>
      <c r="B15" s="52" t="s">
        <v>77</v>
      </c>
      <c r="C15" s="52"/>
      <c r="D15" s="52"/>
      <c r="E15" s="52"/>
      <c r="F15" s="52"/>
      <c r="G15" s="1"/>
      <c r="H15" s="1"/>
      <c r="I15" s="1"/>
    </row>
    <row r="16" spans="1:9" x14ac:dyDescent="0.25">
      <c r="A16" s="2"/>
      <c r="B16" s="2" t="s">
        <v>0</v>
      </c>
      <c r="C16" s="22" t="s">
        <v>154</v>
      </c>
      <c r="D16" s="22" t="s">
        <v>155</v>
      </c>
      <c r="E16" s="22" t="s">
        <v>11</v>
      </c>
      <c r="F16" s="22" t="s">
        <v>12</v>
      </c>
      <c r="G16" s="1"/>
      <c r="H16" s="1"/>
      <c r="I16" s="1"/>
    </row>
    <row r="17" spans="1:9" ht="27" x14ac:dyDescent="0.3">
      <c r="A17" s="13" t="s">
        <v>29</v>
      </c>
      <c r="B17" s="14" t="s">
        <v>94</v>
      </c>
      <c r="C17" s="46">
        <f>'C'!O31</f>
        <v>11.799999999999999</v>
      </c>
      <c r="D17" s="22">
        <f>'C'!O36</f>
        <v>11.600000000000001</v>
      </c>
      <c r="E17" s="22">
        <f>SUM(C17+D17)</f>
        <v>23.4</v>
      </c>
      <c r="F17" s="47">
        <v>1</v>
      </c>
      <c r="G17" s="1"/>
      <c r="H17" s="1"/>
      <c r="I17" s="1"/>
    </row>
    <row r="18" spans="1:9" x14ac:dyDescent="0.25">
      <c r="G18" s="1"/>
      <c r="H18" s="1"/>
      <c r="I18" s="1"/>
    </row>
    <row r="19" spans="1:9" x14ac:dyDescent="0.25">
      <c r="A19" s="2"/>
      <c r="B19" s="52" t="s">
        <v>145</v>
      </c>
      <c r="C19" s="52"/>
      <c r="D19" s="52"/>
      <c r="E19" s="52"/>
      <c r="F19" s="52"/>
      <c r="G19" s="1"/>
      <c r="H19" s="1"/>
      <c r="I19" s="1"/>
    </row>
    <row r="20" spans="1:9" x14ac:dyDescent="0.25">
      <c r="A20" s="2"/>
      <c r="B20" s="52" t="s">
        <v>81</v>
      </c>
      <c r="C20" s="52"/>
      <c r="D20" s="52"/>
      <c r="E20" s="52"/>
      <c r="F20" s="52"/>
      <c r="G20" s="1"/>
      <c r="H20" s="1"/>
      <c r="I20" s="1"/>
    </row>
    <row r="21" spans="1:9" x14ac:dyDescent="0.25">
      <c r="A21" s="2"/>
      <c r="B21" s="2" t="s">
        <v>0</v>
      </c>
      <c r="C21" s="22" t="s">
        <v>154</v>
      </c>
      <c r="D21" s="22"/>
      <c r="E21" s="22" t="s">
        <v>11</v>
      </c>
      <c r="F21" s="22" t="s">
        <v>12</v>
      </c>
      <c r="G21" s="1"/>
      <c r="H21" s="1"/>
      <c r="I21" s="1"/>
    </row>
    <row r="22" spans="1:9" ht="27" x14ac:dyDescent="0.3">
      <c r="A22" s="13" t="s">
        <v>29</v>
      </c>
      <c r="B22" s="14" t="s">
        <v>95</v>
      </c>
      <c r="C22" s="46">
        <f>'C'!O41</f>
        <v>12.45</v>
      </c>
      <c r="D22" s="22"/>
      <c r="E22" s="22">
        <f>C22</f>
        <v>12.45</v>
      </c>
      <c r="F22" s="47">
        <v>1</v>
      </c>
      <c r="G22" s="1"/>
      <c r="H22" s="1"/>
      <c r="I22" s="1"/>
    </row>
    <row r="23" spans="1:9" x14ac:dyDescent="0.25">
      <c r="G23" s="1"/>
      <c r="H23" s="1"/>
      <c r="I23" s="1"/>
    </row>
    <row r="24" spans="1:9" x14ac:dyDescent="0.25">
      <c r="A24" s="2"/>
      <c r="B24" s="52" t="s">
        <v>145</v>
      </c>
      <c r="C24" s="52"/>
      <c r="D24" s="52"/>
      <c r="E24" s="52"/>
      <c r="F24" s="52"/>
      <c r="G24" s="1"/>
      <c r="H24" s="1"/>
      <c r="I24" s="1"/>
    </row>
    <row r="25" spans="1:9" x14ac:dyDescent="0.25">
      <c r="A25" s="2"/>
      <c r="B25" s="52" t="s">
        <v>146</v>
      </c>
      <c r="C25" s="52"/>
      <c r="D25" s="52"/>
      <c r="E25" s="52"/>
      <c r="F25" s="52"/>
      <c r="G25" s="1"/>
      <c r="H25" s="1"/>
      <c r="I25" s="1"/>
    </row>
    <row r="26" spans="1:9" x14ac:dyDescent="0.25">
      <c r="A26" s="2"/>
      <c r="B26" s="2" t="s">
        <v>0</v>
      </c>
      <c r="C26" s="22" t="s">
        <v>152</v>
      </c>
      <c r="D26" s="22" t="s">
        <v>153</v>
      </c>
      <c r="E26" s="22" t="s">
        <v>11</v>
      </c>
      <c r="F26" s="22" t="s">
        <v>12</v>
      </c>
      <c r="G26" s="1"/>
      <c r="H26" s="1"/>
      <c r="I26" s="1"/>
    </row>
    <row r="27" spans="1:9" ht="39.75" x14ac:dyDescent="0.3">
      <c r="A27" s="13" t="s">
        <v>84</v>
      </c>
      <c r="B27" s="14" t="s">
        <v>100</v>
      </c>
      <c r="C27" s="46">
        <f>'C'!O50</f>
        <v>11.549999999999999</v>
      </c>
      <c r="D27" s="22">
        <f>'C'!O59</f>
        <v>11.1</v>
      </c>
      <c r="E27" s="22">
        <f>SUM(C27+D27)</f>
        <v>22.65</v>
      </c>
      <c r="F27" s="47">
        <v>1</v>
      </c>
      <c r="G27" s="1"/>
      <c r="H27" s="1"/>
      <c r="I27" s="1"/>
    </row>
    <row r="28" spans="1:9" ht="27" x14ac:dyDescent="0.3">
      <c r="A28" s="13" t="s">
        <v>97</v>
      </c>
      <c r="B28" s="14" t="s">
        <v>98</v>
      </c>
      <c r="C28" s="46">
        <f>'C'!O48</f>
        <v>9.85</v>
      </c>
      <c r="D28" s="22">
        <f>'C'!O57</f>
        <v>9.25</v>
      </c>
      <c r="E28" s="22">
        <f>SUM(C28+D28)</f>
        <v>19.100000000000001</v>
      </c>
      <c r="F28" s="47">
        <v>2</v>
      </c>
      <c r="G28" s="1"/>
      <c r="H28" s="1"/>
      <c r="I28" s="1"/>
    </row>
    <row r="29" spans="1:9" ht="39.75" x14ac:dyDescent="0.3">
      <c r="A29" s="13" t="s">
        <v>41</v>
      </c>
      <c r="B29" s="14" t="s">
        <v>99</v>
      </c>
      <c r="C29" s="46">
        <f>'C'!O49</f>
        <v>7.95</v>
      </c>
      <c r="D29" s="22">
        <f>'C'!O58</f>
        <v>10.850000000000001</v>
      </c>
      <c r="E29" s="22">
        <f>SUM(C29+D29)</f>
        <v>18.8</v>
      </c>
      <c r="F29" s="47">
        <v>3</v>
      </c>
      <c r="G29" s="1"/>
      <c r="H29" s="1"/>
      <c r="I29" s="1"/>
    </row>
    <row r="30" spans="1:9" ht="39.75" x14ac:dyDescent="0.3">
      <c r="A30" s="13" t="s">
        <v>29</v>
      </c>
      <c r="B30" s="14" t="s">
        <v>101</v>
      </c>
      <c r="C30" s="46">
        <f>'C'!O51</f>
        <v>9.6999999999999993</v>
      </c>
      <c r="D30" s="22">
        <f>'C'!O60</f>
        <v>7.9</v>
      </c>
      <c r="E30" s="22">
        <f>SUM(C30+D30)</f>
        <v>17.600000000000001</v>
      </c>
      <c r="F30" s="47">
        <v>4</v>
      </c>
      <c r="G30" s="1"/>
      <c r="H30" s="1"/>
      <c r="I30" s="1"/>
    </row>
    <row r="31" spans="1:9" ht="27" x14ac:dyDescent="0.3">
      <c r="A31" s="13" t="s">
        <v>88</v>
      </c>
      <c r="B31" s="14" t="s">
        <v>96</v>
      </c>
      <c r="C31" s="46">
        <f>'C'!O47</f>
        <v>7.1000000000000005</v>
      </c>
      <c r="D31" s="22">
        <f>'C'!O56</f>
        <v>5.9499999999999993</v>
      </c>
      <c r="E31" s="22">
        <f>SUM(C31+D31)</f>
        <v>13.05</v>
      </c>
      <c r="F31" s="47">
        <v>5</v>
      </c>
      <c r="G31" s="1"/>
      <c r="H31" s="1"/>
      <c r="I31" s="1"/>
    </row>
    <row r="32" spans="1:9" x14ac:dyDescent="0.25">
      <c r="G32" s="1"/>
      <c r="H32" s="1"/>
      <c r="I32" s="1"/>
    </row>
    <row r="33" spans="1:9" x14ac:dyDescent="0.25">
      <c r="A33" s="2"/>
      <c r="B33" s="52" t="s">
        <v>145</v>
      </c>
      <c r="C33" s="52"/>
      <c r="D33" s="52"/>
      <c r="E33" s="52"/>
      <c r="F33" s="52"/>
      <c r="G33" s="1"/>
      <c r="H33" s="1"/>
      <c r="I33" s="1"/>
    </row>
    <row r="34" spans="1:9" x14ac:dyDescent="0.25">
      <c r="A34" s="2"/>
      <c r="B34" s="52" t="s">
        <v>147</v>
      </c>
      <c r="C34" s="52"/>
      <c r="D34" s="52"/>
      <c r="E34" s="52"/>
      <c r="F34" s="52"/>
      <c r="G34" s="1"/>
      <c r="H34" s="1"/>
      <c r="I34" s="1"/>
    </row>
    <row r="35" spans="1:9" x14ac:dyDescent="0.25">
      <c r="A35" s="2"/>
      <c r="B35" s="2" t="s">
        <v>0</v>
      </c>
      <c r="C35" s="22" t="s">
        <v>154</v>
      </c>
      <c r="D35" s="22" t="s">
        <v>155</v>
      </c>
      <c r="E35" s="22" t="s">
        <v>11</v>
      </c>
      <c r="F35" s="22" t="s">
        <v>12</v>
      </c>
      <c r="G35" s="1"/>
      <c r="H35" s="1"/>
      <c r="I35" s="1"/>
    </row>
    <row r="36" spans="1:9" ht="52.5" x14ac:dyDescent="0.3">
      <c r="A36" s="13" t="s">
        <v>97</v>
      </c>
      <c r="B36" s="14" t="s">
        <v>102</v>
      </c>
      <c r="C36" s="46">
        <f>'C'!O65</f>
        <v>11.450000000000001</v>
      </c>
      <c r="D36" s="22">
        <f>'C'!O71</f>
        <v>9.0500000000000007</v>
      </c>
      <c r="E36" s="22">
        <f>SUM(C36+D36)</f>
        <v>20.5</v>
      </c>
      <c r="F36" s="47">
        <v>1</v>
      </c>
      <c r="G36" s="1"/>
      <c r="H36" s="1"/>
      <c r="I36" s="1"/>
    </row>
    <row r="37" spans="1:9" ht="39.75" x14ac:dyDescent="0.3">
      <c r="A37" s="13" t="s">
        <v>88</v>
      </c>
      <c r="B37" s="14" t="s">
        <v>103</v>
      </c>
      <c r="C37" s="46">
        <f>'C'!O66</f>
        <v>8.8000000000000007</v>
      </c>
      <c r="D37" s="22">
        <f>'C'!O72</f>
        <v>6.1000000000000005</v>
      </c>
      <c r="E37" s="22">
        <f>SUM(C37+D37)</f>
        <v>14.900000000000002</v>
      </c>
      <c r="F37" s="47">
        <v>2</v>
      </c>
      <c r="G37" s="1"/>
      <c r="H37" s="1"/>
      <c r="I37" s="1"/>
    </row>
    <row r="38" spans="1:9" x14ac:dyDescent="0.25">
      <c r="G38" s="1"/>
      <c r="H38" s="1"/>
      <c r="I38" s="1"/>
    </row>
    <row r="39" spans="1:9" x14ac:dyDescent="0.25">
      <c r="A39" s="2"/>
      <c r="B39" s="52" t="s">
        <v>145</v>
      </c>
      <c r="C39" s="52"/>
      <c r="D39" s="52"/>
      <c r="E39" s="52"/>
      <c r="F39" s="52"/>
      <c r="G39" s="1"/>
      <c r="H39" s="1"/>
      <c r="I39" s="1"/>
    </row>
    <row r="40" spans="1:9" x14ac:dyDescent="0.25">
      <c r="A40" s="2"/>
      <c r="B40" s="52" t="s">
        <v>148</v>
      </c>
      <c r="C40" s="52"/>
      <c r="D40" s="52"/>
      <c r="E40" s="52"/>
      <c r="F40" s="52"/>
      <c r="G40" s="1"/>
      <c r="H40" s="1"/>
      <c r="I40" s="1"/>
    </row>
    <row r="41" spans="1:9" x14ac:dyDescent="0.25">
      <c r="A41" s="2"/>
      <c r="B41" s="2" t="s">
        <v>0</v>
      </c>
      <c r="C41" s="22" t="s">
        <v>73</v>
      </c>
      <c r="D41" s="22" t="s">
        <v>74</v>
      </c>
      <c r="E41" s="22" t="s">
        <v>11</v>
      </c>
      <c r="F41" s="22" t="s">
        <v>12</v>
      </c>
      <c r="G41" s="1"/>
      <c r="H41" s="1"/>
      <c r="I41" s="1"/>
    </row>
    <row r="42" spans="1:9" ht="27" x14ac:dyDescent="0.3">
      <c r="A42" s="13" t="s">
        <v>97</v>
      </c>
      <c r="B42" s="14" t="s">
        <v>104</v>
      </c>
      <c r="C42" s="46">
        <f>'C'!O77</f>
        <v>9.65</v>
      </c>
      <c r="D42" s="22"/>
      <c r="E42" s="22"/>
      <c r="F42" s="47">
        <v>1</v>
      </c>
      <c r="G42" s="1"/>
      <c r="H42" s="1"/>
      <c r="I42" s="1"/>
    </row>
    <row r="43" spans="1:9" x14ac:dyDescent="0.25">
      <c r="G43" s="1"/>
      <c r="H43" s="1"/>
      <c r="I43" s="1"/>
    </row>
    <row r="44" spans="1:9" x14ac:dyDescent="0.25">
      <c r="A44" s="2"/>
      <c r="B44" s="52" t="s">
        <v>145</v>
      </c>
      <c r="C44" s="52"/>
      <c r="D44" s="52"/>
      <c r="E44" s="52"/>
      <c r="F44" s="52"/>
      <c r="G44" s="1"/>
      <c r="H44" s="1"/>
      <c r="I44" s="1"/>
    </row>
    <row r="45" spans="1:9" x14ac:dyDescent="0.25">
      <c r="A45" s="2"/>
      <c r="B45" s="52" t="s">
        <v>149</v>
      </c>
      <c r="C45" s="52"/>
      <c r="D45" s="52"/>
      <c r="E45" s="52"/>
      <c r="F45" s="52"/>
      <c r="G45" s="1"/>
      <c r="H45" s="1"/>
      <c r="I45" s="1"/>
    </row>
    <row r="46" spans="1:9" x14ac:dyDescent="0.25">
      <c r="A46" s="2"/>
      <c r="B46" s="2" t="s">
        <v>0</v>
      </c>
      <c r="C46" s="22" t="s">
        <v>156</v>
      </c>
      <c r="D46" s="22" t="s">
        <v>157</v>
      </c>
      <c r="E46" s="22" t="s">
        <v>11</v>
      </c>
      <c r="F46" s="22" t="s">
        <v>12</v>
      </c>
      <c r="G46" s="1"/>
      <c r="H46" s="1"/>
      <c r="I46" s="1"/>
    </row>
    <row r="47" spans="1:9" ht="18.75" x14ac:dyDescent="0.3">
      <c r="A47" s="6" t="s">
        <v>27</v>
      </c>
      <c r="B47" s="10" t="s">
        <v>106</v>
      </c>
      <c r="C47" s="46">
        <f>'C'!O83</f>
        <v>11.25</v>
      </c>
      <c r="D47" s="22">
        <f>'C'!O90</f>
        <v>8.9</v>
      </c>
      <c r="E47" s="22">
        <f>SUM(C47+D47)</f>
        <v>20.149999999999999</v>
      </c>
      <c r="F47" s="47">
        <v>1</v>
      </c>
      <c r="G47" s="1"/>
      <c r="H47" s="1"/>
      <c r="I47" s="1"/>
    </row>
    <row r="48" spans="1:9" ht="18.75" x14ac:dyDescent="0.3">
      <c r="A48" s="6" t="s">
        <v>37</v>
      </c>
      <c r="B48" s="6" t="s">
        <v>105</v>
      </c>
      <c r="C48" s="46">
        <f>'C'!O82</f>
        <v>10.25</v>
      </c>
      <c r="D48" s="22">
        <f>'C'!O89</f>
        <v>6.4000000000000012</v>
      </c>
      <c r="E48" s="22">
        <f>SUM(C48+D48)</f>
        <v>16.650000000000002</v>
      </c>
      <c r="F48" s="47">
        <v>2</v>
      </c>
      <c r="G48" s="1"/>
      <c r="H48" s="1"/>
      <c r="I48" s="1"/>
    </row>
    <row r="49" spans="1:9" ht="18.75" x14ac:dyDescent="0.3">
      <c r="A49" s="17" t="s">
        <v>29</v>
      </c>
      <c r="B49" s="9" t="s">
        <v>107</v>
      </c>
      <c r="C49" s="46">
        <f>'C'!O84</f>
        <v>11</v>
      </c>
      <c r="D49" s="22">
        <v>0</v>
      </c>
      <c r="E49" s="22">
        <f>SUM(C49+D49)</f>
        <v>11</v>
      </c>
      <c r="F49" s="47"/>
      <c r="G49" s="1"/>
      <c r="H49" s="1"/>
      <c r="I49" s="1"/>
    </row>
    <row r="50" spans="1:9" x14ac:dyDescent="0.25">
      <c r="G50" s="1"/>
      <c r="H50" s="1"/>
      <c r="I50" s="1"/>
    </row>
    <row r="51" spans="1:9" x14ac:dyDescent="0.25">
      <c r="A51" s="2"/>
      <c r="B51" s="52" t="s">
        <v>145</v>
      </c>
      <c r="C51" s="52"/>
      <c r="D51" s="52"/>
      <c r="E51" s="52"/>
      <c r="F51" s="52"/>
      <c r="G51" s="1"/>
      <c r="H51" s="1"/>
      <c r="I51" s="1"/>
    </row>
    <row r="52" spans="1:9" x14ac:dyDescent="0.25">
      <c r="A52" s="2"/>
      <c r="B52" s="52" t="s">
        <v>16</v>
      </c>
      <c r="C52" s="52"/>
      <c r="D52" s="52"/>
      <c r="E52" s="52"/>
      <c r="F52" s="52"/>
      <c r="G52" s="1"/>
      <c r="H52" s="1"/>
      <c r="I52" s="1"/>
    </row>
    <row r="53" spans="1:9" x14ac:dyDescent="0.25">
      <c r="A53" s="2"/>
      <c r="B53" s="2" t="s">
        <v>0</v>
      </c>
      <c r="C53" s="22" t="s">
        <v>156</v>
      </c>
      <c r="D53" s="22" t="s">
        <v>157</v>
      </c>
      <c r="E53" s="22" t="s">
        <v>11</v>
      </c>
      <c r="F53" s="22" t="s">
        <v>12</v>
      </c>
      <c r="G53" s="1"/>
      <c r="H53" s="1"/>
      <c r="I53" s="1"/>
    </row>
    <row r="54" spans="1:9" ht="18.75" x14ac:dyDescent="0.3">
      <c r="A54" s="8" t="s">
        <v>27</v>
      </c>
      <c r="B54" s="7" t="s">
        <v>110</v>
      </c>
      <c r="C54" s="46">
        <f>'C'!O96</f>
        <v>12.15</v>
      </c>
      <c r="D54" s="22">
        <f>'C'!O105</f>
        <v>10.3</v>
      </c>
      <c r="E54" s="22">
        <f>SUM(C54+D54)</f>
        <v>22.450000000000003</v>
      </c>
      <c r="F54" s="47">
        <v>1</v>
      </c>
      <c r="G54" s="1"/>
      <c r="H54" s="1"/>
      <c r="I54" s="1"/>
    </row>
    <row r="55" spans="1:9" ht="18.75" x14ac:dyDescent="0.3">
      <c r="A55" s="8" t="s">
        <v>27</v>
      </c>
      <c r="B55" s="7" t="s">
        <v>113</v>
      </c>
      <c r="C55" s="46">
        <f>'C'!O99</f>
        <v>11.6</v>
      </c>
      <c r="D55" s="22">
        <f>'C'!O108</f>
        <v>10.199999999999999</v>
      </c>
      <c r="E55" s="22">
        <f>SUM(C55+D55)</f>
        <v>21.799999999999997</v>
      </c>
      <c r="F55" s="47">
        <v>2</v>
      </c>
      <c r="G55" s="1"/>
      <c r="H55" s="1"/>
      <c r="I55" s="1"/>
    </row>
    <row r="56" spans="1:9" ht="18.75" x14ac:dyDescent="0.3">
      <c r="A56" s="8" t="s">
        <v>34</v>
      </c>
      <c r="B56" s="8" t="s">
        <v>112</v>
      </c>
      <c r="C56" s="46">
        <f>'C'!O98</f>
        <v>10.4</v>
      </c>
      <c r="D56" s="22">
        <f>'C'!O107</f>
        <v>8.6</v>
      </c>
      <c r="E56" s="22">
        <f>SUM(C56+D56)</f>
        <v>19</v>
      </c>
      <c r="F56" s="47">
        <v>3</v>
      </c>
      <c r="G56" s="1"/>
      <c r="H56" s="1"/>
      <c r="I56" s="1"/>
    </row>
    <row r="57" spans="1:9" ht="18.75" x14ac:dyDescent="0.3">
      <c r="A57" s="8" t="s">
        <v>34</v>
      </c>
      <c r="B57" s="8" t="s">
        <v>109</v>
      </c>
      <c r="C57" s="46">
        <f>'C'!O95</f>
        <v>9.6999999999999993</v>
      </c>
      <c r="D57" s="22">
        <f>'C'!O104</f>
        <v>7.8</v>
      </c>
      <c r="E57" s="22">
        <f>SUM(C57+D57)</f>
        <v>17.5</v>
      </c>
      <c r="F57" s="47">
        <v>4</v>
      </c>
    </row>
    <row r="58" spans="1:9" ht="18.75" x14ac:dyDescent="0.3">
      <c r="A58" s="18" t="s">
        <v>88</v>
      </c>
      <c r="B58" s="8" t="s">
        <v>111</v>
      </c>
      <c r="C58" s="46">
        <f>'C'!O97</f>
        <v>9.3500000000000014</v>
      </c>
      <c r="D58" s="22">
        <f>'C'!O106</f>
        <v>7.8</v>
      </c>
      <c r="E58" s="22">
        <f>SUM(C58+D58)</f>
        <v>17.150000000000002</v>
      </c>
      <c r="F58" s="47">
        <v>5</v>
      </c>
    </row>
    <row r="60" spans="1:9" x14ac:dyDescent="0.25">
      <c r="A60" s="2"/>
      <c r="B60" s="52" t="s">
        <v>145</v>
      </c>
      <c r="C60" s="52"/>
      <c r="D60" s="52"/>
      <c r="E60" s="52"/>
      <c r="F60" s="52"/>
    </row>
    <row r="61" spans="1:9" x14ac:dyDescent="0.25">
      <c r="A61" s="2"/>
      <c r="B61" s="52" t="s">
        <v>158</v>
      </c>
      <c r="C61" s="52"/>
      <c r="D61" s="52"/>
      <c r="E61" s="52"/>
      <c r="F61" s="52"/>
      <c r="G61" s="1"/>
      <c r="H61" s="1"/>
      <c r="I61" s="1"/>
    </row>
    <row r="62" spans="1:9" x14ac:dyDescent="0.25">
      <c r="A62" s="2"/>
      <c r="B62" s="2" t="s">
        <v>0</v>
      </c>
      <c r="C62" s="22" t="s">
        <v>154</v>
      </c>
      <c r="D62" s="22" t="s">
        <v>156</v>
      </c>
      <c r="E62" s="22" t="s">
        <v>11</v>
      </c>
      <c r="F62" s="22" t="s">
        <v>12</v>
      </c>
      <c r="G62" s="1"/>
      <c r="H62" s="1"/>
      <c r="I62" s="1"/>
    </row>
    <row r="63" spans="1:9" ht="18.75" x14ac:dyDescent="0.3">
      <c r="A63" s="24" t="s">
        <v>29</v>
      </c>
      <c r="B63" s="24" t="s">
        <v>122</v>
      </c>
      <c r="C63" s="31">
        <f>'C'!O119</f>
        <v>13.8</v>
      </c>
      <c r="D63" s="27">
        <f>'C'!O133</f>
        <v>12.049999999999999</v>
      </c>
      <c r="E63" s="27">
        <f t="shared" ref="E63:E72" si="0">SUM(C63+D63)</f>
        <v>25.85</v>
      </c>
      <c r="F63" s="48">
        <v>1</v>
      </c>
      <c r="G63" s="1"/>
      <c r="H63" s="1"/>
      <c r="I63" s="1"/>
    </row>
    <row r="64" spans="1:9" ht="18.75" x14ac:dyDescent="0.3">
      <c r="A64" s="24" t="s">
        <v>97</v>
      </c>
      <c r="B64" s="24" t="s">
        <v>121</v>
      </c>
      <c r="C64" s="31">
        <f>'C'!O118</f>
        <v>12.5</v>
      </c>
      <c r="D64" s="27">
        <f>'C'!O132</f>
        <v>11.15</v>
      </c>
      <c r="E64" s="27">
        <f t="shared" si="0"/>
        <v>23.65</v>
      </c>
      <c r="F64" s="48">
        <v>2</v>
      </c>
      <c r="G64" s="1"/>
      <c r="H64" s="1"/>
      <c r="I64" s="1"/>
    </row>
    <row r="65" spans="1:9" ht="18.75" x14ac:dyDescent="0.3">
      <c r="A65" s="24" t="s">
        <v>118</v>
      </c>
      <c r="B65" s="24" t="s">
        <v>124</v>
      </c>
      <c r="C65" s="31">
        <f>'C'!O121</f>
        <v>12</v>
      </c>
      <c r="D65" s="27">
        <f>'C'!O135</f>
        <v>10.8</v>
      </c>
      <c r="E65" s="27">
        <f t="shared" si="0"/>
        <v>22.8</v>
      </c>
      <c r="F65" s="48">
        <v>3</v>
      </c>
      <c r="G65" s="1"/>
      <c r="H65" s="1"/>
      <c r="I65" s="1"/>
    </row>
    <row r="66" spans="1:9" ht="18.75" x14ac:dyDescent="0.3">
      <c r="A66" s="24" t="s">
        <v>27</v>
      </c>
      <c r="B66" s="26" t="s">
        <v>120</v>
      </c>
      <c r="C66" s="31">
        <f>'C'!O117</f>
        <v>11.6</v>
      </c>
      <c r="D66" s="27">
        <f>'C'!O131</f>
        <v>10.899999999999999</v>
      </c>
      <c r="E66" s="27">
        <f t="shared" si="0"/>
        <v>22.5</v>
      </c>
      <c r="F66" s="48">
        <v>4</v>
      </c>
    </row>
    <row r="67" spans="1:9" ht="18.75" x14ac:dyDescent="0.3">
      <c r="A67" s="8" t="s">
        <v>88</v>
      </c>
      <c r="B67" s="9" t="s">
        <v>117</v>
      </c>
      <c r="C67" s="46">
        <f>'C'!O115</f>
        <v>11.7</v>
      </c>
      <c r="D67" s="22">
        <f>'C'!O129</f>
        <v>10.65</v>
      </c>
      <c r="E67" s="22">
        <f t="shared" si="0"/>
        <v>22.35</v>
      </c>
      <c r="F67" s="47">
        <v>5</v>
      </c>
    </row>
    <row r="68" spans="1:9" ht="18.75" x14ac:dyDescent="0.3">
      <c r="A68" s="8" t="s">
        <v>88</v>
      </c>
      <c r="B68" s="9" t="s">
        <v>123</v>
      </c>
      <c r="C68" s="46">
        <f>'C'!O120</f>
        <v>11.8</v>
      </c>
      <c r="D68" s="22">
        <f>'C'!O134</f>
        <v>10.3</v>
      </c>
      <c r="E68" s="22">
        <f t="shared" si="0"/>
        <v>22.1</v>
      </c>
      <c r="F68" s="47">
        <v>6</v>
      </c>
    </row>
    <row r="69" spans="1:9" ht="18.75" x14ac:dyDescent="0.3">
      <c r="A69" s="8" t="s">
        <v>27</v>
      </c>
      <c r="B69" s="7" t="s">
        <v>115</v>
      </c>
      <c r="C69" s="46">
        <f>'C'!O113</f>
        <v>11.950000000000001</v>
      </c>
      <c r="D69" s="22">
        <f>'C'!O127</f>
        <v>9.8999999999999986</v>
      </c>
      <c r="E69" s="22">
        <f t="shared" si="0"/>
        <v>21.85</v>
      </c>
      <c r="F69" s="47">
        <v>7</v>
      </c>
    </row>
    <row r="70" spans="1:9" ht="18.75" x14ac:dyDescent="0.3">
      <c r="A70" s="8" t="s">
        <v>118</v>
      </c>
      <c r="B70" s="8" t="s">
        <v>119</v>
      </c>
      <c r="C70" s="46">
        <f>'C'!O116</f>
        <v>10.75</v>
      </c>
      <c r="D70" s="22">
        <f>'C'!O130</f>
        <v>11</v>
      </c>
      <c r="E70" s="22">
        <f t="shared" si="0"/>
        <v>21.75</v>
      </c>
      <c r="F70" s="47">
        <v>8</v>
      </c>
    </row>
    <row r="71" spans="1:9" ht="18.75" x14ac:dyDescent="0.3">
      <c r="A71" s="8" t="s">
        <v>29</v>
      </c>
      <c r="B71" s="8" t="s">
        <v>116</v>
      </c>
      <c r="C71" s="46">
        <f>'C'!O114</f>
        <v>11.15</v>
      </c>
      <c r="D71" s="22">
        <f>'C'!O128</f>
        <v>9.1500000000000021</v>
      </c>
      <c r="E71" s="22">
        <f t="shared" si="0"/>
        <v>20.300000000000004</v>
      </c>
      <c r="F71" s="47">
        <v>9</v>
      </c>
      <c r="G71" s="1"/>
      <c r="H71" s="1"/>
      <c r="I71" s="1"/>
    </row>
    <row r="72" spans="1:9" ht="18.75" x14ac:dyDescent="0.3">
      <c r="A72" s="8" t="s">
        <v>34</v>
      </c>
      <c r="B72" s="9" t="s">
        <v>125</v>
      </c>
      <c r="C72" s="46">
        <f>'C'!O122</f>
        <v>10.6</v>
      </c>
      <c r="D72" s="22">
        <f>'C'!O136</f>
        <v>9.65</v>
      </c>
      <c r="E72" s="22">
        <f t="shared" si="0"/>
        <v>20.25</v>
      </c>
      <c r="F72" s="47">
        <v>10</v>
      </c>
      <c r="G72" s="1"/>
      <c r="H72" s="1"/>
      <c r="I72" s="1"/>
    </row>
    <row r="73" spans="1:9" x14ac:dyDescent="0.25">
      <c r="G73" s="1"/>
      <c r="H73" s="1"/>
      <c r="I73" s="1"/>
    </row>
    <row r="74" spans="1:9" x14ac:dyDescent="0.25">
      <c r="A74" s="2"/>
      <c r="B74" s="52" t="s">
        <v>145</v>
      </c>
      <c r="C74" s="52"/>
      <c r="D74" s="52"/>
      <c r="E74" s="52"/>
      <c r="F74" s="52"/>
      <c r="G74" s="1"/>
      <c r="H74" s="1"/>
      <c r="I74" s="1"/>
    </row>
    <row r="75" spans="1:9" x14ac:dyDescent="0.25">
      <c r="A75" s="2"/>
      <c r="B75" s="52" t="s">
        <v>75</v>
      </c>
      <c r="C75" s="52"/>
      <c r="D75" s="52"/>
      <c r="E75" s="52"/>
      <c r="F75" s="52"/>
      <c r="G75" s="1"/>
      <c r="H75" s="1"/>
      <c r="I75" s="1"/>
    </row>
    <row r="76" spans="1:9" x14ac:dyDescent="0.25">
      <c r="A76" s="2"/>
      <c r="B76" s="2" t="s">
        <v>0</v>
      </c>
      <c r="C76" s="22" t="s">
        <v>73</v>
      </c>
      <c r="D76" s="22" t="s">
        <v>74</v>
      </c>
      <c r="E76" s="22" t="s">
        <v>11</v>
      </c>
      <c r="F76" s="22" t="s">
        <v>12</v>
      </c>
      <c r="G76" s="1"/>
      <c r="H76" s="1"/>
      <c r="I76" s="1"/>
    </row>
    <row r="77" spans="1:9" ht="18.75" x14ac:dyDescent="0.3">
      <c r="A77" s="24" t="s">
        <v>128</v>
      </c>
      <c r="B77" s="24" t="s">
        <v>132</v>
      </c>
      <c r="C77" s="31">
        <f>'C'!O145</f>
        <v>12.9</v>
      </c>
      <c r="D77" s="27">
        <f>'C'!O160</f>
        <v>11.5</v>
      </c>
      <c r="E77" s="27">
        <f t="shared" ref="E77:E87" si="1">SUM(C77:D77)</f>
        <v>24.4</v>
      </c>
      <c r="F77" s="48">
        <v>1</v>
      </c>
      <c r="G77" s="1"/>
      <c r="H77" s="1"/>
      <c r="I77" s="1"/>
    </row>
    <row r="78" spans="1:9" ht="18.75" x14ac:dyDescent="0.3">
      <c r="A78" s="24" t="s">
        <v>84</v>
      </c>
      <c r="B78" s="25" t="s">
        <v>138</v>
      </c>
      <c r="C78" s="31">
        <f>'C'!O151</f>
        <v>12.05</v>
      </c>
      <c r="D78" s="27">
        <f>'C'!O166</f>
        <v>10.549999999999999</v>
      </c>
      <c r="E78" s="27">
        <f t="shared" si="1"/>
        <v>22.6</v>
      </c>
      <c r="F78" s="48">
        <v>2</v>
      </c>
      <c r="G78" s="1"/>
      <c r="H78" s="1"/>
      <c r="I78" s="1"/>
    </row>
    <row r="79" spans="1:9" ht="18.75" x14ac:dyDescent="0.3">
      <c r="A79" s="24" t="s">
        <v>97</v>
      </c>
      <c r="B79" s="24" t="s">
        <v>127</v>
      </c>
      <c r="C79" s="31">
        <f>'C'!O141</f>
        <v>11.75</v>
      </c>
      <c r="D79" s="27">
        <f>'C'!O156</f>
        <v>10.8</v>
      </c>
      <c r="E79" s="27">
        <f t="shared" si="1"/>
        <v>22.55</v>
      </c>
      <c r="F79" s="48">
        <v>3</v>
      </c>
      <c r="G79" s="1"/>
      <c r="H79" s="1"/>
      <c r="I79" s="1"/>
    </row>
    <row r="80" spans="1:9" ht="18.75" x14ac:dyDescent="0.3">
      <c r="A80" s="24" t="s">
        <v>128</v>
      </c>
      <c r="B80" s="24" t="s">
        <v>129</v>
      </c>
      <c r="C80" s="31">
        <f>'C'!O142</f>
        <v>12.549999999999999</v>
      </c>
      <c r="D80" s="27">
        <f>'C'!O157</f>
        <v>9.85</v>
      </c>
      <c r="E80" s="27">
        <f t="shared" si="1"/>
        <v>22.4</v>
      </c>
      <c r="F80" s="48">
        <v>4</v>
      </c>
      <c r="G80" s="1"/>
      <c r="H80" s="1"/>
      <c r="I80" s="1"/>
    </row>
    <row r="81" spans="1:9" ht="18.75" x14ac:dyDescent="0.3">
      <c r="A81" s="8" t="s">
        <v>84</v>
      </c>
      <c r="B81" s="8" t="s">
        <v>136</v>
      </c>
      <c r="C81" s="46">
        <f>'C'!O149</f>
        <v>12.35</v>
      </c>
      <c r="D81" s="22">
        <f>'C'!O164</f>
        <v>9.65</v>
      </c>
      <c r="E81" s="22">
        <f t="shared" si="1"/>
        <v>22</v>
      </c>
      <c r="F81" s="47">
        <v>6</v>
      </c>
      <c r="G81" s="1"/>
      <c r="H81" s="1"/>
      <c r="I81" s="1"/>
    </row>
    <row r="82" spans="1:9" ht="18.75" x14ac:dyDescent="0.3">
      <c r="A82" s="8" t="s">
        <v>34</v>
      </c>
      <c r="B82" s="8" t="s">
        <v>137</v>
      </c>
      <c r="C82" s="46">
        <f>'C'!O150</f>
        <v>11.2</v>
      </c>
      <c r="D82" s="22">
        <f>'C'!O165</f>
        <v>10.799999999999999</v>
      </c>
      <c r="E82" s="22">
        <f t="shared" si="1"/>
        <v>22</v>
      </c>
      <c r="F82" s="47">
        <v>6</v>
      </c>
      <c r="G82" s="1"/>
      <c r="H82" s="1"/>
      <c r="I82" s="1"/>
    </row>
    <row r="83" spans="1:9" ht="18.75" x14ac:dyDescent="0.3">
      <c r="A83" s="8" t="s">
        <v>41</v>
      </c>
      <c r="B83" s="8" t="s">
        <v>134</v>
      </c>
      <c r="C83" s="46">
        <f>'C'!O147</f>
        <v>12.200000000000001</v>
      </c>
      <c r="D83" s="22">
        <f>'C'!O162</f>
        <v>9.6000000000000014</v>
      </c>
      <c r="E83" s="22">
        <f t="shared" si="1"/>
        <v>21.800000000000004</v>
      </c>
      <c r="F83" s="47">
        <v>7</v>
      </c>
      <c r="G83" s="1"/>
      <c r="H83" s="1"/>
      <c r="I83" s="1"/>
    </row>
    <row r="84" spans="1:9" ht="18.75" x14ac:dyDescent="0.3">
      <c r="A84" s="8" t="s">
        <v>27</v>
      </c>
      <c r="B84" s="8" t="s">
        <v>135</v>
      </c>
      <c r="C84" s="49">
        <f>'C'!O148</f>
        <v>11.1</v>
      </c>
      <c r="D84" s="36">
        <f>'C'!O163</f>
        <v>7.700000000000002</v>
      </c>
      <c r="E84" s="22">
        <f t="shared" si="1"/>
        <v>18.8</v>
      </c>
      <c r="F84" s="47">
        <v>8</v>
      </c>
      <c r="G84" s="1"/>
      <c r="H84" s="1"/>
      <c r="I84" s="1"/>
    </row>
    <row r="85" spans="1:9" ht="18.75" x14ac:dyDescent="0.3">
      <c r="A85" s="8" t="s">
        <v>41</v>
      </c>
      <c r="B85" s="8" t="s">
        <v>130</v>
      </c>
      <c r="C85" s="46">
        <f>'C'!O143</f>
        <v>9.5499999999999989</v>
      </c>
      <c r="D85" s="22">
        <f>'C'!O158</f>
        <v>9.1999999999999993</v>
      </c>
      <c r="E85" s="22">
        <f t="shared" si="1"/>
        <v>18.75</v>
      </c>
      <c r="F85" s="47">
        <v>9</v>
      </c>
      <c r="G85" s="1"/>
      <c r="H85" s="1"/>
      <c r="I85" s="1"/>
    </row>
    <row r="86" spans="1:9" ht="18.75" x14ac:dyDescent="0.3">
      <c r="A86" s="19" t="s">
        <v>84</v>
      </c>
      <c r="B86" s="18" t="s">
        <v>133</v>
      </c>
      <c r="C86" s="46">
        <f>'C'!O146</f>
        <v>12.100000000000001</v>
      </c>
      <c r="D86" s="22">
        <f>'C'!O161</f>
        <v>0</v>
      </c>
      <c r="E86" s="22">
        <f t="shared" si="1"/>
        <v>12.100000000000001</v>
      </c>
      <c r="F86" s="47">
        <v>10</v>
      </c>
      <c r="G86" s="1"/>
      <c r="H86" s="1"/>
      <c r="I86" s="1"/>
    </row>
    <row r="87" spans="1:9" ht="18.75" x14ac:dyDescent="0.3">
      <c r="A87" s="8" t="s">
        <v>84</v>
      </c>
      <c r="B87" s="8" t="s">
        <v>131</v>
      </c>
      <c r="C87" s="46">
        <f>'C'!O144</f>
        <v>11.1</v>
      </c>
      <c r="D87" s="22">
        <f>'C'!O159</f>
        <v>0</v>
      </c>
      <c r="E87" s="22">
        <f t="shared" si="1"/>
        <v>11.1</v>
      </c>
      <c r="F87" s="47">
        <v>11</v>
      </c>
      <c r="G87" s="1"/>
      <c r="H87" s="1"/>
      <c r="I87" s="1"/>
    </row>
    <row r="88" spans="1:9" x14ac:dyDescent="0.25">
      <c r="G88" s="1"/>
      <c r="H88" s="1"/>
      <c r="I88" s="1"/>
    </row>
    <row r="89" spans="1:9" x14ac:dyDescent="0.25">
      <c r="A89" s="2"/>
      <c r="B89" s="52" t="s">
        <v>145</v>
      </c>
      <c r="C89" s="52"/>
      <c r="D89" s="52"/>
      <c r="E89" s="52"/>
      <c r="F89" s="52"/>
      <c r="G89" s="1"/>
      <c r="H89" s="1"/>
      <c r="I89" s="1"/>
    </row>
    <row r="90" spans="1:9" x14ac:dyDescent="0.25">
      <c r="A90" s="2"/>
      <c r="B90" s="52" t="s">
        <v>76</v>
      </c>
      <c r="C90" s="52"/>
      <c r="D90" s="52"/>
      <c r="E90" s="52"/>
      <c r="F90" s="52"/>
      <c r="G90" s="1"/>
      <c r="H90" s="1"/>
      <c r="I90" s="1"/>
    </row>
    <row r="91" spans="1:9" x14ac:dyDescent="0.25">
      <c r="A91" s="2"/>
      <c r="B91" s="2" t="s">
        <v>0</v>
      </c>
      <c r="C91" s="22" t="s">
        <v>73</v>
      </c>
      <c r="D91" s="22" t="s">
        <v>74</v>
      </c>
      <c r="E91" s="22" t="s">
        <v>11</v>
      </c>
      <c r="F91" s="22" t="s">
        <v>12</v>
      </c>
      <c r="G91" s="1"/>
      <c r="H91" s="1"/>
      <c r="I91" s="1"/>
    </row>
    <row r="92" spans="1:9" ht="18.75" x14ac:dyDescent="0.3">
      <c r="A92" s="24" t="s">
        <v>29</v>
      </c>
      <c r="B92" s="24" t="s">
        <v>144</v>
      </c>
      <c r="C92" s="31">
        <f>'C'!O176</f>
        <v>13.85</v>
      </c>
      <c r="D92" s="27" t="e">
        <f>#REF!</f>
        <v>#REF!</v>
      </c>
      <c r="E92" s="27" t="e">
        <f>(C92+D92+#REF!)</f>
        <v>#REF!</v>
      </c>
      <c r="F92" s="48">
        <v>1</v>
      </c>
      <c r="G92" s="1"/>
      <c r="H92" s="1"/>
      <c r="I92" s="1"/>
    </row>
    <row r="93" spans="1:9" ht="18.75" x14ac:dyDescent="0.3">
      <c r="A93" s="24" t="s">
        <v>29</v>
      </c>
      <c r="B93" s="24" t="s">
        <v>140</v>
      </c>
      <c r="C93" s="31">
        <f>'C'!O172</f>
        <v>12.95</v>
      </c>
      <c r="D93" s="27" t="e">
        <f>#REF!</f>
        <v>#REF!</v>
      </c>
      <c r="E93" s="27" t="e">
        <f>(C93+D93+#REF!)</f>
        <v>#REF!</v>
      </c>
      <c r="F93" s="48">
        <v>2</v>
      </c>
      <c r="G93" s="1"/>
      <c r="H93" s="1"/>
      <c r="I93" s="1"/>
    </row>
    <row r="94" spans="1:9" ht="18.75" x14ac:dyDescent="0.3">
      <c r="A94" s="24" t="s">
        <v>97</v>
      </c>
      <c r="B94" s="24" t="s">
        <v>143</v>
      </c>
      <c r="C94" s="31">
        <f>'C'!O175</f>
        <v>12.75</v>
      </c>
      <c r="D94" s="27" t="e">
        <f>#REF!</f>
        <v>#REF!</v>
      </c>
      <c r="E94" s="27" t="e">
        <f>(C94+D94+#REF!)</f>
        <v>#REF!</v>
      </c>
      <c r="F94" s="48">
        <v>3</v>
      </c>
      <c r="G94" s="1"/>
      <c r="H94" s="1"/>
      <c r="I94" s="1"/>
    </row>
    <row r="95" spans="1:9" ht="18.75" x14ac:dyDescent="0.3">
      <c r="A95" s="24" t="s">
        <v>97</v>
      </c>
      <c r="B95" s="24" t="s">
        <v>139</v>
      </c>
      <c r="C95" s="31">
        <f>'C'!O171</f>
        <v>11.249999999999998</v>
      </c>
      <c r="D95" s="27" t="e">
        <f>#REF!</f>
        <v>#REF!</v>
      </c>
      <c r="E95" s="27" t="e">
        <f>(C95+D95+#REF!)</f>
        <v>#REF!</v>
      </c>
      <c r="F95" s="48">
        <v>4</v>
      </c>
      <c r="G95" s="1"/>
      <c r="H95" s="1"/>
      <c r="I95" s="1"/>
    </row>
    <row r="96" spans="1:9" ht="18.75" x14ac:dyDescent="0.3">
      <c r="A96" s="8" t="s">
        <v>34</v>
      </c>
      <c r="B96" s="8" t="s">
        <v>142</v>
      </c>
      <c r="C96" s="46">
        <f>'C'!O174</f>
        <v>10.799999999999997</v>
      </c>
      <c r="D96" s="22" t="e">
        <f>#REF!</f>
        <v>#REF!</v>
      </c>
      <c r="E96" s="22" t="e">
        <f>(C96+D96+#REF!)</f>
        <v>#REF!</v>
      </c>
      <c r="F96" s="47">
        <v>5</v>
      </c>
      <c r="G96" s="1"/>
      <c r="H96" s="1"/>
      <c r="I96" s="1"/>
    </row>
    <row r="97" spans="1:9" ht="18.75" x14ac:dyDescent="0.3">
      <c r="A97" s="8" t="s">
        <v>118</v>
      </c>
      <c r="B97" s="8" t="s">
        <v>141</v>
      </c>
      <c r="C97" s="46">
        <f>'C'!O173</f>
        <v>10.750000000000002</v>
      </c>
      <c r="D97" s="22" t="e">
        <f>#REF!</f>
        <v>#REF!</v>
      </c>
      <c r="E97" s="22" t="e">
        <f>(C97+D97+#REF!)</f>
        <v>#REF!</v>
      </c>
      <c r="F97" s="47">
        <v>6</v>
      </c>
      <c r="G97" s="1"/>
      <c r="H97" s="1"/>
      <c r="I97" s="1"/>
    </row>
    <row r="98" spans="1:9" x14ac:dyDescent="0.25">
      <c r="G98" s="1"/>
      <c r="H98" s="1"/>
      <c r="I98" s="1"/>
    </row>
    <row r="99" spans="1:9" x14ac:dyDescent="0.25">
      <c r="G99" s="1"/>
      <c r="H99" s="1"/>
      <c r="I99" s="1"/>
    </row>
    <row r="100" spans="1:9" x14ac:dyDescent="0.25">
      <c r="G100" s="1"/>
      <c r="H100" s="1"/>
      <c r="I100" s="1"/>
    </row>
    <row r="101" spans="1:9" x14ac:dyDescent="0.25">
      <c r="G101" s="1"/>
      <c r="H101" s="1"/>
      <c r="I101" s="1"/>
    </row>
    <row r="102" spans="1:9" x14ac:dyDescent="0.25">
      <c r="G102" s="1"/>
      <c r="H102" s="1"/>
      <c r="I102" s="1"/>
    </row>
    <row r="103" spans="1:9" x14ac:dyDescent="0.25">
      <c r="G103" s="1"/>
      <c r="H103" s="1"/>
      <c r="I103" s="1"/>
    </row>
    <row r="104" spans="1:9" x14ac:dyDescent="0.25">
      <c r="G104" s="1"/>
      <c r="H104" s="1"/>
      <c r="I104" s="1"/>
    </row>
    <row r="105" spans="1:9" x14ac:dyDescent="0.25">
      <c r="G105" s="1"/>
      <c r="H105" s="1"/>
      <c r="I105" s="1"/>
    </row>
    <row r="106" spans="1:9" x14ac:dyDescent="0.25">
      <c r="G106" s="1"/>
      <c r="H106" s="1"/>
      <c r="I106" s="1"/>
    </row>
    <row r="107" spans="1:9" x14ac:dyDescent="0.25">
      <c r="G107" s="1"/>
      <c r="H107" s="1"/>
      <c r="I107" s="1"/>
    </row>
    <row r="108" spans="1:9" x14ac:dyDescent="0.25">
      <c r="G108" s="1"/>
      <c r="H108" s="1"/>
      <c r="I108" s="1"/>
    </row>
    <row r="109" spans="1:9" x14ac:dyDescent="0.25">
      <c r="G109" s="1"/>
      <c r="H109" s="1"/>
      <c r="I109" s="1"/>
    </row>
    <row r="110" spans="1:9" x14ac:dyDescent="0.25">
      <c r="G110" s="1"/>
      <c r="H110" s="1"/>
      <c r="I110" s="1"/>
    </row>
    <row r="111" spans="1:9" x14ac:dyDescent="0.25">
      <c r="G111" s="1"/>
      <c r="H111" s="1"/>
      <c r="I111" s="1"/>
    </row>
    <row r="112" spans="1:9" x14ac:dyDescent="0.25">
      <c r="G112" s="1"/>
      <c r="H112" s="1"/>
      <c r="I112" s="1"/>
    </row>
    <row r="113" spans="7:9" x14ac:dyDescent="0.25">
      <c r="G113" s="1"/>
      <c r="H113" s="1"/>
      <c r="I113" s="1"/>
    </row>
    <row r="114" spans="7:9" x14ac:dyDescent="0.25">
      <c r="G114" s="1"/>
      <c r="H114" s="1"/>
      <c r="I114" s="1"/>
    </row>
    <row r="115" spans="7:9" x14ac:dyDescent="0.25">
      <c r="G115" s="1"/>
      <c r="H115" s="1"/>
      <c r="I115" s="1"/>
    </row>
    <row r="116" spans="7:9" x14ac:dyDescent="0.25">
      <c r="G116" s="1"/>
      <c r="H116" s="1"/>
      <c r="I116" s="1"/>
    </row>
    <row r="117" spans="7:9" x14ac:dyDescent="0.25">
      <c r="G117" s="1"/>
      <c r="H117" s="1"/>
      <c r="I117" s="1"/>
    </row>
    <row r="118" spans="7:9" x14ac:dyDescent="0.25">
      <c r="G118" s="1"/>
      <c r="H118" s="1"/>
      <c r="I118" s="1"/>
    </row>
    <row r="119" spans="7:9" x14ac:dyDescent="0.25">
      <c r="G119" s="1"/>
      <c r="H119" s="1"/>
      <c r="I119" s="1"/>
    </row>
    <row r="120" spans="7:9" x14ac:dyDescent="0.25">
      <c r="G120" s="1"/>
      <c r="H120" s="1"/>
      <c r="I120" s="1"/>
    </row>
    <row r="121" spans="7:9" x14ac:dyDescent="0.25">
      <c r="G121" s="1"/>
      <c r="H121" s="1"/>
      <c r="I121" s="1"/>
    </row>
    <row r="122" spans="7:9" x14ac:dyDescent="0.25">
      <c r="G122" s="1"/>
      <c r="H122" s="1"/>
      <c r="I122" s="1"/>
    </row>
    <row r="123" spans="7:9" x14ac:dyDescent="0.25">
      <c r="G123" s="1"/>
      <c r="H123" s="1"/>
      <c r="I123" s="1"/>
    </row>
    <row r="124" spans="7:9" x14ac:dyDescent="0.25">
      <c r="G124" s="1"/>
      <c r="H124" s="1"/>
      <c r="I124" s="1"/>
    </row>
    <row r="125" spans="7:9" x14ac:dyDescent="0.25">
      <c r="G125" s="1"/>
      <c r="H125" s="1"/>
      <c r="I125" s="1"/>
    </row>
    <row r="126" spans="7:9" x14ac:dyDescent="0.25">
      <c r="G126" s="1"/>
      <c r="H126" s="1"/>
      <c r="I126" s="1"/>
    </row>
    <row r="127" spans="7:9" x14ac:dyDescent="0.25">
      <c r="G127" s="1"/>
      <c r="H127" s="1"/>
      <c r="I127" s="1"/>
    </row>
    <row r="128" spans="7:9" x14ac:dyDescent="0.25">
      <c r="G128" s="1"/>
      <c r="H128" s="1"/>
      <c r="I128" s="1"/>
    </row>
    <row r="129" spans="7:9" x14ac:dyDescent="0.25">
      <c r="G129" s="1"/>
      <c r="H129" s="1"/>
      <c r="I129" s="1"/>
    </row>
    <row r="130" spans="7:9" x14ac:dyDescent="0.25">
      <c r="G130" s="1"/>
      <c r="H130" s="1"/>
      <c r="I130" s="1"/>
    </row>
    <row r="131" spans="7:9" x14ac:dyDescent="0.25">
      <c r="G131" s="1"/>
      <c r="H131" s="1"/>
      <c r="I131" s="1"/>
    </row>
    <row r="132" spans="7:9" x14ac:dyDescent="0.25">
      <c r="G132" s="1"/>
      <c r="H132" s="1"/>
      <c r="I132" s="1"/>
    </row>
    <row r="133" spans="7:9" x14ac:dyDescent="0.25">
      <c r="G133" s="1"/>
      <c r="H133" s="1"/>
      <c r="I133" s="1"/>
    </row>
    <row r="134" spans="7:9" x14ac:dyDescent="0.25">
      <c r="G134" s="1"/>
      <c r="H134" s="1"/>
      <c r="I134" s="1"/>
    </row>
    <row r="135" spans="7:9" x14ac:dyDescent="0.25">
      <c r="G135" s="1"/>
      <c r="H135" s="1"/>
      <c r="I135" s="1"/>
    </row>
    <row r="136" spans="7:9" x14ac:dyDescent="0.25">
      <c r="G136" s="1"/>
      <c r="H136" s="1"/>
      <c r="I136" s="1"/>
    </row>
    <row r="137" spans="7:9" x14ac:dyDescent="0.25">
      <c r="G137" s="1"/>
      <c r="H137" s="1"/>
      <c r="I137" s="1"/>
    </row>
    <row r="138" spans="7:9" x14ac:dyDescent="0.25">
      <c r="G138" s="1"/>
      <c r="H138" s="1"/>
      <c r="I138" s="1"/>
    </row>
    <row r="139" spans="7:9" x14ac:dyDescent="0.25">
      <c r="G139" s="1"/>
      <c r="H139" s="1"/>
      <c r="I139" s="1"/>
    </row>
    <row r="140" spans="7:9" x14ac:dyDescent="0.25">
      <c r="G140" s="1"/>
      <c r="H140" s="1"/>
      <c r="I140" s="1"/>
    </row>
    <row r="141" spans="7:9" x14ac:dyDescent="0.25">
      <c r="G141" s="1"/>
      <c r="H141" s="1"/>
      <c r="I141" s="1"/>
    </row>
    <row r="142" spans="7:9" x14ac:dyDescent="0.25">
      <c r="G142" s="1"/>
      <c r="H142" s="1"/>
      <c r="I142" s="1"/>
    </row>
    <row r="143" spans="7:9" x14ac:dyDescent="0.25">
      <c r="G143" s="1"/>
      <c r="H143" s="1"/>
      <c r="I143" s="1"/>
    </row>
    <row r="144" spans="7:9" x14ac:dyDescent="0.25">
      <c r="G144" s="1"/>
      <c r="H144" s="1"/>
      <c r="I144" s="1"/>
    </row>
  </sheetData>
  <sortState ref="A92:E97">
    <sortCondition descending="1" ref="C92:C97"/>
  </sortState>
  <mergeCells count="24">
    <mergeCell ref="B90:F90"/>
    <mergeCell ref="B39:F39"/>
    <mergeCell ref="B40:F40"/>
    <mergeCell ref="B44:F44"/>
    <mergeCell ref="B45:F45"/>
    <mergeCell ref="B51:F51"/>
    <mergeCell ref="B52:F52"/>
    <mergeCell ref="B60:F60"/>
    <mergeCell ref="B61:F61"/>
    <mergeCell ref="B74:F74"/>
    <mergeCell ref="B75:F75"/>
    <mergeCell ref="B89:F89"/>
    <mergeCell ref="B34:F34"/>
    <mergeCell ref="B1:F1"/>
    <mergeCell ref="B2:F2"/>
    <mergeCell ref="B7:F7"/>
    <mergeCell ref="B8:F8"/>
    <mergeCell ref="B14:F14"/>
    <mergeCell ref="B15:F15"/>
    <mergeCell ref="B19:F19"/>
    <mergeCell ref="B20:F20"/>
    <mergeCell ref="B24:F24"/>
    <mergeCell ref="B25:F25"/>
    <mergeCell ref="B33:F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C2</vt:lpstr>
      <vt:lpstr>TOTAL C2</vt:lpstr>
      <vt:lpstr>C</vt:lpstr>
      <vt:lpstr>TOTAL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PC</dc:creator>
  <cp:lastModifiedBy>Usuario de Windows</cp:lastModifiedBy>
  <cp:lastPrinted>2019-10-21T02:36:34Z</cp:lastPrinted>
  <dcterms:created xsi:type="dcterms:W3CDTF">2018-06-15T17:14:00Z</dcterms:created>
  <dcterms:modified xsi:type="dcterms:W3CDTF">2019-10-21T02:39:18Z</dcterms:modified>
</cp:coreProperties>
</file>